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defaultThemeVersion="124226"/>
  <mc:AlternateContent xmlns:mc="http://schemas.openxmlformats.org/markup-compatibility/2006">
    <mc:Choice Requires="x15">
      <x15ac:absPath xmlns:x15ac="http://schemas.microsoft.com/office/spreadsheetml/2010/11/ac" url="https://d.docs.live.net/f25a3b1a76ef8c0c/Documents/Saint-Dominique/Site/"/>
    </mc:Choice>
  </mc:AlternateContent>
  <xr:revisionPtr revIDLastSave="0" documentId="14_{6D03D1C2-CFE5-4DEE-9564-1F8CEB9D766C}" xr6:coauthVersionLast="47" xr6:coauthVersionMax="47" xr10:uidLastSave="{00000000-0000-0000-0000-000000000000}"/>
  <bookViews>
    <workbookView xWindow="-108" yWindow="-108" windowWidth="23256" windowHeight="12456" xr2:uid="{00000000-000D-0000-FFFF-FFFF00000000}"/>
  </bookViews>
  <sheets>
    <sheet name="Calendrier" sheetId="9" r:id="rId1"/>
  </sheets>
  <definedNames>
    <definedName name="An">Calendrier!$C$1</definedName>
    <definedName name="colvac" localSheetId="0">Calendrier!$C$3:$C$33,Calendrier!$G$3:$G$33,Calendrier!$K$3:$K$33,Calendrier!$O$3:$O$33,Calendrier!$S$3:$S$33,Calendrier!$W$3:$W$33,Calendrier!$AA$3:$AA$33,Calendrier!$AE$3:$AE$33,Calendrier!$AI$3:$AI$33,Calendrier!$AM$3:$AM$33,Calendrier!$AQ$3:$AQ$33,Calendrier!$AU$3:$AU$33,Calendrier!$AY$3:$AY$33</definedName>
    <definedName name="DVac">#REF!</definedName>
    <definedName name="Fériés">#REF!</definedName>
    <definedName name="FVac">#REF!</definedName>
    <definedName name="Tblmois">#REF!</definedName>
    <definedName name="_xlnm.Print_Area" localSheetId="0">Calendrier!$C$1:$BB$33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38" i="9" l="1"/>
  <c r="D3" i="9"/>
  <c r="G2" i="9"/>
  <c r="D4" i="9" l="1"/>
  <c r="E4" i="9" s="1"/>
  <c r="E3" i="9"/>
  <c r="H3" i="9"/>
  <c r="I3" i="9" s="1"/>
  <c r="G1" i="9"/>
  <c r="K2" i="9"/>
  <c r="K1" i="9" s="1"/>
  <c r="D5" i="9" l="1"/>
  <c r="E5" i="9" s="1"/>
  <c r="H4" i="9"/>
  <c r="I4" i="9" s="1"/>
  <c r="O2" i="9"/>
  <c r="O1" i="9" s="1"/>
  <c r="L3" i="9"/>
  <c r="M3" i="9" s="1"/>
  <c r="D6" i="9" l="1"/>
  <c r="E6" i="9" s="1"/>
  <c r="H5" i="9"/>
  <c r="I5" i="9" s="1"/>
  <c r="S2" i="9"/>
  <c r="S1" i="9" s="1"/>
  <c r="L4" i="9"/>
  <c r="M4" i="9" s="1"/>
  <c r="P3" i="9"/>
  <c r="Q3" i="9" s="1"/>
  <c r="D7" i="9" l="1"/>
  <c r="E7" i="9" s="1"/>
  <c r="H6" i="9"/>
  <c r="I6" i="9" s="1"/>
  <c r="L5" i="9"/>
  <c r="M5" i="9" s="1"/>
  <c r="W2" i="9"/>
  <c r="W1" i="9" s="1"/>
  <c r="P4" i="9"/>
  <c r="Q4" i="9" s="1"/>
  <c r="T3" i="9"/>
  <c r="U3" i="9" s="1"/>
  <c r="D8" i="9" l="1"/>
  <c r="E8" i="9" s="1"/>
  <c r="H7" i="9"/>
  <c r="I7" i="9" s="1"/>
  <c r="AA2" i="9"/>
  <c r="AA1" i="9" s="1"/>
  <c r="X3" i="9"/>
  <c r="Y3" i="9" s="1"/>
  <c r="T4" i="9"/>
  <c r="U4" i="9" s="1"/>
  <c r="P5" i="9"/>
  <c r="Q5" i="9" s="1"/>
  <c r="L6" i="9"/>
  <c r="M6" i="9" s="1"/>
  <c r="D9" i="9" l="1"/>
  <c r="E9" i="9" s="1"/>
  <c r="H8" i="9"/>
  <c r="I8" i="9" s="1"/>
  <c r="P6" i="9"/>
  <c r="Q6" i="9" s="1"/>
  <c r="T5" i="9"/>
  <c r="U5" i="9" s="1"/>
  <c r="AE2" i="9"/>
  <c r="AE1" i="9" s="1"/>
  <c r="X4" i="9"/>
  <c r="Y4" i="9" s="1"/>
  <c r="L7" i="9"/>
  <c r="M7" i="9" s="1"/>
  <c r="AB3" i="9"/>
  <c r="AC3" i="9" s="1"/>
  <c r="D10" i="9" l="1"/>
  <c r="E10" i="9" s="1"/>
  <c r="H9" i="9"/>
  <c r="I9" i="9" s="1"/>
  <c r="AI2" i="9"/>
  <c r="AI1" i="9" s="1"/>
  <c r="T6" i="9"/>
  <c r="U6" i="9" s="1"/>
  <c r="L8" i="9"/>
  <c r="M8" i="9" s="1"/>
  <c r="AB4" i="9"/>
  <c r="AC4" i="9" s="1"/>
  <c r="X5" i="9"/>
  <c r="Y5" i="9" s="1"/>
  <c r="AF3" i="9"/>
  <c r="AG3" i="9" s="1"/>
  <c r="P7" i="9"/>
  <c r="Q7" i="9" s="1"/>
  <c r="H10" i="9" l="1"/>
  <c r="I10" i="9" s="1"/>
  <c r="D11" i="9"/>
  <c r="E11" i="9" s="1"/>
  <c r="AF4" i="9"/>
  <c r="AG4" i="9" s="1"/>
  <c r="L9" i="9"/>
  <c r="M9" i="9" s="1"/>
  <c r="AM2" i="9"/>
  <c r="AM1" i="9" s="1"/>
  <c r="AB5" i="9"/>
  <c r="AC5" i="9" s="1"/>
  <c r="P8" i="9"/>
  <c r="Q8" i="9" s="1"/>
  <c r="X6" i="9"/>
  <c r="Y6" i="9" s="1"/>
  <c r="T7" i="9"/>
  <c r="U7" i="9" s="1"/>
  <c r="AJ3" i="9"/>
  <c r="AK3" i="9" s="1"/>
  <c r="H11" i="9" l="1"/>
  <c r="I11" i="9" s="1"/>
  <c r="D12" i="9"/>
  <c r="E12" i="9" s="1"/>
  <c r="AN3" i="9"/>
  <c r="AO3" i="9" s="1"/>
  <c r="L10" i="9"/>
  <c r="M10" i="9" s="1"/>
  <c r="AJ4" i="9"/>
  <c r="AK4" i="9" s="1"/>
  <c r="X7" i="9"/>
  <c r="Y7" i="9" s="1"/>
  <c r="T8" i="9"/>
  <c r="U8" i="9" s="1"/>
  <c r="P9" i="9"/>
  <c r="Q9" i="9" s="1"/>
  <c r="AB6" i="9"/>
  <c r="AC6" i="9" s="1"/>
  <c r="AQ2" i="9"/>
  <c r="AQ1" i="9" s="1"/>
  <c r="AF5" i="9"/>
  <c r="AG5" i="9" s="1"/>
  <c r="H12" i="9" l="1"/>
  <c r="I12" i="9" s="1"/>
  <c r="D13" i="9"/>
  <c r="E13" i="9" s="1"/>
  <c r="AR3" i="9"/>
  <c r="AS3" i="9" s="1"/>
  <c r="AN4" i="9"/>
  <c r="X8" i="9"/>
  <c r="Y8" i="9" s="1"/>
  <c r="L11" i="9"/>
  <c r="M11" i="9" s="1"/>
  <c r="AF6" i="9"/>
  <c r="AG6" i="9" s="1"/>
  <c r="T9" i="9"/>
  <c r="U9" i="9" s="1"/>
  <c r="AJ5" i="9"/>
  <c r="AK5" i="9" s="1"/>
  <c r="P10" i="9"/>
  <c r="Q10" i="9" s="1"/>
  <c r="AU2" i="9"/>
  <c r="AU1" i="9" s="1"/>
  <c r="AB7" i="9"/>
  <c r="AC7" i="9" s="1"/>
  <c r="H13" i="9" l="1"/>
  <c r="I13" i="9" s="1"/>
  <c r="D14" i="9"/>
  <c r="E14" i="9" s="1"/>
  <c r="AN5" i="9"/>
  <c r="AO5" i="9" s="1"/>
  <c r="AO4" i="9"/>
  <c r="AV3" i="9"/>
  <c r="AW3" i="9" s="1"/>
  <c r="AR4" i="9"/>
  <c r="AS4" i="9" s="1"/>
  <c r="AF7" i="9"/>
  <c r="AG7" i="9" s="1"/>
  <c r="X9" i="9"/>
  <c r="Y9" i="9" s="1"/>
  <c r="AB8" i="9"/>
  <c r="AC8" i="9" s="1"/>
  <c r="L12" i="9"/>
  <c r="M12" i="9" s="1"/>
  <c r="AY2" i="9"/>
  <c r="P11" i="9"/>
  <c r="Q11" i="9" s="1"/>
  <c r="AJ6" i="9"/>
  <c r="AK6" i="9" s="1"/>
  <c r="T10" i="9"/>
  <c r="U10" i="9" s="1"/>
  <c r="H14" i="9" l="1"/>
  <c r="I14" i="9" s="1"/>
  <c r="D15" i="9"/>
  <c r="E15" i="9" s="1"/>
  <c r="AN6" i="9"/>
  <c r="AO6" i="9" s="1"/>
  <c r="AV4" i="9"/>
  <c r="AW4" i="9" s="1"/>
  <c r="AR5" i="9"/>
  <c r="AZ3" i="9"/>
  <c r="BA3" i="9" s="1"/>
  <c r="X10" i="9"/>
  <c r="Y10" i="9" s="1"/>
  <c r="AJ7" i="9"/>
  <c r="AK7" i="9" s="1"/>
  <c r="T11" i="9"/>
  <c r="U11" i="9" s="1"/>
  <c r="P12" i="9"/>
  <c r="Q12" i="9" s="1"/>
  <c r="AB9" i="9"/>
  <c r="AC9" i="9" s="1"/>
  <c r="AF8" i="9"/>
  <c r="AG8" i="9" s="1"/>
  <c r="AY1" i="9"/>
  <c r="L13" i="9"/>
  <c r="M13" i="9" s="1"/>
  <c r="H15" i="9" l="1"/>
  <c r="I15" i="9" s="1"/>
  <c r="D16" i="9"/>
  <c r="E16" i="9" s="1"/>
  <c r="AV5" i="9"/>
  <c r="AW5" i="9" s="1"/>
  <c r="AN7" i="9"/>
  <c r="AO7" i="9" s="1"/>
  <c r="AR6" i="9"/>
  <c r="AS6" i="9" s="1"/>
  <c r="AS5" i="9"/>
  <c r="AZ4" i="9"/>
  <c r="AB10" i="9"/>
  <c r="AC10" i="9" s="1"/>
  <c r="P13" i="9"/>
  <c r="Q13" i="9" s="1"/>
  <c r="T12" i="9"/>
  <c r="U12" i="9" s="1"/>
  <c r="L14" i="9"/>
  <c r="M14" i="9" s="1"/>
  <c r="AJ8" i="9"/>
  <c r="AK8" i="9" s="1"/>
  <c r="AF9" i="9"/>
  <c r="AG9" i="9" s="1"/>
  <c r="X11" i="9"/>
  <c r="Y11" i="9" s="1"/>
  <c r="H16" i="9" l="1"/>
  <c r="I16" i="9" s="1"/>
  <c r="AV6" i="9"/>
  <c r="AW6" i="9" s="1"/>
  <c r="D17" i="9"/>
  <c r="E17" i="9" s="1"/>
  <c r="AN8" i="9"/>
  <c r="AO8" i="9" s="1"/>
  <c r="AR7" i="9"/>
  <c r="AS7" i="9" s="1"/>
  <c r="AZ5" i="9"/>
  <c r="BA5" i="9" s="1"/>
  <c r="BA4" i="9"/>
  <c r="P14" i="9"/>
  <c r="Q14" i="9" s="1"/>
  <c r="T13" i="9"/>
  <c r="U13" i="9" s="1"/>
  <c r="X12" i="9"/>
  <c r="Y12" i="9" s="1"/>
  <c r="AJ9" i="9"/>
  <c r="AK9" i="9" s="1"/>
  <c r="AF10" i="9"/>
  <c r="AG10" i="9" s="1"/>
  <c r="L15" i="9"/>
  <c r="M15" i="9" s="1"/>
  <c r="AB11" i="9"/>
  <c r="AC11" i="9" s="1"/>
  <c r="H17" i="9" l="1"/>
  <c r="I17" i="9" s="1"/>
  <c r="AV7" i="9"/>
  <c r="AW7" i="9" s="1"/>
  <c r="D18" i="9"/>
  <c r="E18" i="9" s="1"/>
  <c r="AR8" i="9"/>
  <c r="AS8" i="9" s="1"/>
  <c r="AN9" i="9"/>
  <c r="AO9" i="9" s="1"/>
  <c r="AZ6" i="9"/>
  <c r="BA6" i="9" s="1"/>
  <c r="AB12" i="9"/>
  <c r="AC12" i="9" s="1"/>
  <c r="AF11" i="9"/>
  <c r="AG11" i="9" s="1"/>
  <c r="X13" i="9"/>
  <c r="Y13" i="9" s="1"/>
  <c r="T14" i="9"/>
  <c r="U14" i="9" s="1"/>
  <c r="L16" i="9"/>
  <c r="M16" i="9" s="1"/>
  <c r="AJ10" i="9"/>
  <c r="AK10" i="9" s="1"/>
  <c r="P15" i="9"/>
  <c r="Q15" i="9" s="1"/>
  <c r="AZ7" i="9" l="1"/>
  <c r="BA7" i="9" s="1"/>
  <c r="H18" i="9"/>
  <c r="I18" i="9" s="1"/>
  <c r="AV8" i="9"/>
  <c r="AW8" i="9" s="1"/>
  <c r="AR9" i="9"/>
  <c r="AS9" i="9" s="1"/>
  <c r="D19" i="9"/>
  <c r="E19" i="9" s="1"/>
  <c r="AN10" i="9"/>
  <c r="AO10" i="9" s="1"/>
  <c r="AJ11" i="9"/>
  <c r="AK11" i="9" s="1"/>
  <c r="L17" i="9"/>
  <c r="M17" i="9" s="1"/>
  <c r="AF12" i="9"/>
  <c r="AG12" i="9" s="1"/>
  <c r="AB13" i="9"/>
  <c r="AC13" i="9" s="1"/>
  <c r="P16" i="9"/>
  <c r="Q16" i="9" s="1"/>
  <c r="X14" i="9"/>
  <c r="Y14" i="9" s="1"/>
  <c r="T15" i="9"/>
  <c r="U15" i="9" s="1"/>
  <c r="AZ8" i="9" l="1"/>
  <c r="BA8" i="9" s="1"/>
  <c r="H19" i="9"/>
  <c r="I19" i="9" s="1"/>
  <c r="AV9" i="9"/>
  <c r="AW9" i="9" s="1"/>
  <c r="AR10" i="9"/>
  <c r="AS10" i="9" s="1"/>
  <c r="D20" i="9"/>
  <c r="E20" i="9" s="1"/>
  <c r="AN11" i="9"/>
  <c r="AO11" i="9" s="1"/>
  <c r="X15" i="9"/>
  <c r="Y15" i="9" s="1"/>
  <c r="AF13" i="9"/>
  <c r="AG13" i="9" s="1"/>
  <c r="P17" i="9"/>
  <c r="Q17" i="9" s="1"/>
  <c r="AB14" i="9"/>
  <c r="AC14" i="9" s="1"/>
  <c r="AJ12" i="9"/>
  <c r="AK12" i="9" s="1"/>
  <c r="T16" i="9"/>
  <c r="U16" i="9" s="1"/>
  <c r="L18" i="9"/>
  <c r="M18" i="9" s="1"/>
  <c r="AZ9" i="9" l="1"/>
  <c r="BA9" i="9" s="1"/>
  <c r="H20" i="9"/>
  <c r="I20" i="9" s="1"/>
  <c r="D21" i="9"/>
  <c r="E21" i="9" s="1"/>
  <c r="AV10" i="9"/>
  <c r="AW10" i="9" s="1"/>
  <c r="AR11" i="9"/>
  <c r="AS11" i="9" s="1"/>
  <c r="AN12" i="9"/>
  <c r="AO12" i="9" s="1"/>
  <c r="L19" i="9"/>
  <c r="M19" i="9" s="1"/>
  <c r="AJ13" i="9"/>
  <c r="AK13" i="9" s="1"/>
  <c r="P18" i="9"/>
  <c r="Q18" i="9" s="1"/>
  <c r="X16" i="9"/>
  <c r="Y16" i="9" s="1"/>
  <c r="T17" i="9"/>
  <c r="U17" i="9" s="1"/>
  <c r="AB15" i="9"/>
  <c r="AC15" i="9" s="1"/>
  <c r="AF14" i="9"/>
  <c r="AG14" i="9" s="1"/>
  <c r="AZ10" i="9" l="1"/>
  <c r="BA10" i="9" s="1"/>
  <c r="H21" i="9"/>
  <c r="I21" i="9" s="1"/>
  <c r="AV11" i="9"/>
  <c r="AW11" i="9" s="1"/>
  <c r="D22" i="9"/>
  <c r="E22" i="9" s="1"/>
  <c r="AR12" i="9"/>
  <c r="AS12" i="9" s="1"/>
  <c r="AN13" i="9"/>
  <c r="AO13" i="9" s="1"/>
  <c r="AB16" i="9"/>
  <c r="AC16" i="9" s="1"/>
  <c r="T18" i="9"/>
  <c r="U18" i="9" s="1"/>
  <c r="AJ14" i="9"/>
  <c r="AK14" i="9" s="1"/>
  <c r="AF15" i="9"/>
  <c r="AG15" i="9" s="1"/>
  <c r="H22" i="9"/>
  <c r="I22" i="9" s="1"/>
  <c r="X17" i="9"/>
  <c r="Y17" i="9" s="1"/>
  <c r="P19" i="9"/>
  <c r="Q19" i="9" s="1"/>
  <c r="L20" i="9"/>
  <c r="M20" i="9" s="1"/>
  <c r="AZ11" i="9" l="1"/>
  <c r="BA11" i="9" s="1"/>
  <c r="D23" i="9"/>
  <c r="E23" i="9" s="1"/>
  <c r="AV12" i="9"/>
  <c r="AW12" i="9" s="1"/>
  <c r="AR13" i="9"/>
  <c r="AS13" i="9" s="1"/>
  <c r="AN14" i="9"/>
  <c r="AO14" i="9" s="1"/>
  <c r="H23" i="9"/>
  <c r="I23" i="9" s="1"/>
  <c r="AJ15" i="9"/>
  <c r="AK15" i="9" s="1"/>
  <c r="X18" i="9"/>
  <c r="Y18" i="9" s="1"/>
  <c r="AF16" i="9"/>
  <c r="AG16" i="9" s="1"/>
  <c r="D24" i="9"/>
  <c r="E24" i="9" s="1"/>
  <c r="P20" i="9"/>
  <c r="Q20" i="9" s="1"/>
  <c r="T19" i="9"/>
  <c r="U19" i="9" s="1"/>
  <c r="L21" i="9"/>
  <c r="M21" i="9" s="1"/>
  <c r="AB17" i="9"/>
  <c r="AC17" i="9" s="1"/>
  <c r="AZ12" i="9" l="1"/>
  <c r="BA12" i="9" s="1"/>
  <c r="AR14" i="9"/>
  <c r="AS14" i="9" s="1"/>
  <c r="AV13" i="9"/>
  <c r="AW13" i="9" s="1"/>
  <c r="AN15" i="9"/>
  <c r="AO15" i="9" s="1"/>
  <c r="L22" i="9"/>
  <c r="M22" i="9" s="1"/>
  <c r="H24" i="9"/>
  <c r="I24" i="9" s="1"/>
  <c r="P21" i="9"/>
  <c r="Q21" i="9" s="1"/>
  <c r="D25" i="9"/>
  <c r="E25" i="9" s="1"/>
  <c r="AB18" i="9"/>
  <c r="AC18" i="9" s="1"/>
  <c r="T20" i="9"/>
  <c r="U20" i="9" s="1"/>
  <c r="AF17" i="9"/>
  <c r="AG17" i="9" s="1"/>
  <c r="X19" i="9"/>
  <c r="Y19" i="9" s="1"/>
  <c r="AJ16" i="9"/>
  <c r="AK16" i="9" s="1"/>
  <c r="AZ13" i="9" l="1"/>
  <c r="BA13" i="9" s="1"/>
  <c r="AV14" i="9"/>
  <c r="AW14" i="9" s="1"/>
  <c r="AR15" i="9"/>
  <c r="AS15" i="9" s="1"/>
  <c r="AN16" i="9"/>
  <c r="AO16" i="9" s="1"/>
  <c r="X20" i="9"/>
  <c r="Y20" i="9" s="1"/>
  <c r="AV15" i="9"/>
  <c r="AW15" i="9" s="1"/>
  <c r="AB19" i="9"/>
  <c r="AC19" i="9" s="1"/>
  <c r="P22" i="9"/>
  <c r="Q22" i="9" s="1"/>
  <c r="AJ17" i="9"/>
  <c r="AK17" i="9" s="1"/>
  <c r="D26" i="9"/>
  <c r="E26" i="9" s="1"/>
  <c r="AF18" i="9"/>
  <c r="AG18" i="9" s="1"/>
  <c r="H25" i="9"/>
  <c r="I25" i="9" s="1"/>
  <c r="AZ14" i="9"/>
  <c r="BA14" i="9" s="1"/>
  <c r="T21" i="9"/>
  <c r="U21" i="9" s="1"/>
  <c r="L23" i="9"/>
  <c r="M23" i="9" s="1"/>
  <c r="AR16" i="9" l="1"/>
  <c r="AS16" i="9" s="1"/>
  <c r="AN17" i="9"/>
  <c r="AO17" i="9" s="1"/>
  <c r="AR17" i="9"/>
  <c r="AS17" i="9" s="1"/>
  <c r="T22" i="9"/>
  <c r="U22" i="9" s="1"/>
  <c r="AF19" i="9"/>
  <c r="AG19" i="9" s="1"/>
  <c r="AB20" i="9"/>
  <c r="AC20" i="9" s="1"/>
  <c r="L24" i="9"/>
  <c r="M24" i="9" s="1"/>
  <c r="D27" i="9"/>
  <c r="E27" i="9" s="1"/>
  <c r="AZ15" i="9"/>
  <c r="BA15" i="9" s="1"/>
  <c r="H26" i="9"/>
  <c r="I26" i="9" s="1"/>
  <c r="P23" i="9"/>
  <c r="Q23" i="9" s="1"/>
  <c r="AV16" i="9"/>
  <c r="AW16" i="9" s="1"/>
  <c r="AJ18" i="9"/>
  <c r="AK18" i="9" s="1"/>
  <c r="X21" i="9"/>
  <c r="Y21" i="9" s="1"/>
  <c r="AN18" i="9" l="1"/>
  <c r="AO18" i="9" s="1"/>
  <c r="P24" i="9"/>
  <c r="Q24" i="9" s="1"/>
  <c r="H27" i="9"/>
  <c r="I27" i="9" s="1"/>
  <c r="D28" i="9"/>
  <c r="E28" i="9" s="1"/>
  <c r="AF20" i="9"/>
  <c r="AG20" i="9" s="1"/>
  <c r="AV17" i="9"/>
  <c r="AW17" i="9" s="1"/>
  <c r="AB21" i="9"/>
  <c r="AC21" i="9" s="1"/>
  <c r="AJ19" i="9"/>
  <c r="AK19" i="9" s="1"/>
  <c r="AZ16" i="9"/>
  <c r="BA16" i="9" s="1"/>
  <c r="L25" i="9"/>
  <c r="M25" i="9" s="1"/>
  <c r="T23" i="9"/>
  <c r="U23" i="9" s="1"/>
  <c r="AR18" i="9"/>
  <c r="AS18" i="9" s="1"/>
  <c r="X22" i="9"/>
  <c r="Y22" i="9" s="1"/>
  <c r="AN19" i="9" l="1"/>
  <c r="AO19" i="9" s="1"/>
  <c r="L26" i="9"/>
  <c r="M26" i="9" s="1"/>
  <c r="AJ20" i="9"/>
  <c r="AK20" i="9" s="1"/>
  <c r="D29" i="9"/>
  <c r="E29" i="9" s="1"/>
  <c r="AN20" i="9"/>
  <c r="AO20" i="9" s="1"/>
  <c r="AB22" i="9"/>
  <c r="AC22" i="9" s="1"/>
  <c r="AF21" i="9"/>
  <c r="AG21" i="9" s="1"/>
  <c r="P25" i="9"/>
  <c r="Q25" i="9" s="1"/>
  <c r="T24" i="9"/>
  <c r="U24" i="9" s="1"/>
  <c r="AV18" i="9"/>
  <c r="AW18" i="9" s="1"/>
  <c r="X23" i="9"/>
  <c r="Y23" i="9" s="1"/>
  <c r="AR19" i="9"/>
  <c r="AS19" i="9" s="1"/>
  <c r="AZ17" i="9"/>
  <c r="BA17" i="9" s="1"/>
  <c r="H28" i="9"/>
  <c r="I28" i="9" s="1"/>
  <c r="AF22" i="9" l="1"/>
  <c r="AG22" i="9" s="1"/>
  <c r="AJ21" i="9"/>
  <c r="AK21" i="9" s="1"/>
  <c r="AR20" i="9"/>
  <c r="AS20" i="9" s="1"/>
  <c r="P26" i="9"/>
  <c r="Q26" i="9" s="1"/>
  <c r="D30" i="9"/>
  <c r="E30" i="9" s="1"/>
  <c r="H29" i="9"/>
  <c r="I29" i="9" s="1"/>
  <c r="AZ18" i="9"/>
  <c r="BA18" i="9" s="1"/>
  <c r="T25" i="9"/>
  <c r="U25" i="9" s="1"/>
  <c r="AN21" i="9"/>
  <c r="AO21" i="9" s="1"/>
  <c r="L27" i="9"/>
  <c r="M27" i="9" s="1"/>
  <c r="X24" i="9"/>
  <c r="Y24" i="9" s="1"/>
  <c r="AV19" i="9"/>
  <c r="AW19" i="9" s="1"/>
  <c r="AB23" i="9"/>
  <c r="AC23" i="9" s="1"/>
  <c r="H30" i="9" l="1"/>
  <c r="I30" i="9" s="1"/>
  <c r="L28" i="9"/>
  <c r="M28" i="9" s="1"/>
  <c r="P27" i="9"/>
  <c r="Q27" i="9" s="1"/>
  <c r="AB24" i="9"/>
  <c r="AC24" i="9" s="1"/>
  <c r="AZ19" i="9"/>
  <c r="BA19" i="9" s="1"/>
  <c r="AJ22" i="9"/>
  <c r="AK22" i="9" s="1"/>
  <c r="AV20" i="9"/>
  <c r="AW20" i="9" s="1"/>
  <c r="X25" i="9"/>
  <c r="Y25" i="9" s="1"/>
  <c r="AR21" i="9"/>
  <c r="AS21" i="9" s="1"/>
  <c r="AN22" i="9"/>
  <c r="AO22" i="9" s="1"/>
  <c r="T26" i="9"/>
  <c r="U26" i="9" s="1"/>
  <c r="D31" i="9"/>
  <c r="E31" i="9" s="1"/>
  <c r="AF23" i="9"/>
  <c r="AG23" i="9" s="1"/>
  <c r="H31" i="9" l="1"/>
  <c r="I31" i="9" s="1"/>
  <c r="AJ23" i="9"/>
  <c r="AK23" i="9" s="1"/>
  <c r="AB25" i="9"/>
  <c r="AC25" i="9" s="1"/>
  <c r="L29" i="9"/>
  <c r="M29" i="9" s="1"/>
  <c r="AV21" i="9"/>
  <c r="AW21" i="9" s="1"/>
  <c r="P28" i="9"/>
  <c r="Q28" i="9" s="1"/>
  <c r="D32" i="9"/>
  <c r="T27" i="9"/>
  <c r="U27" i="9" s="1"/>
  <c r="AR22" i="9"/>
  <c r="AS22" i="9" s="1"/>
  <c r="AZ20" i="9"/>
  <c r="BA20" i="9" s="1"/>
  <c r="AN23" i="9"/>
  <c r="AO23" i="9" s="1"/>
  <c r="AF24" i="9"/>
  <c r="AG24" i="9" s="1"/>
  <c r="X26" i="9"/>
  <c r="Y26" i="9" s="1"/>
  <c r="D33" i="9" l="1"/>
  <c r="E33" i="9" s="1"/>
  <c r="E32" i="9"/>
  <c r="H32" i="9"/>
  <c r="I32" i="9" s="1"/>
  <c r="AR23" i="9"/>
  <c r="AS23" i="9" s="1"/>
  <c r="X27" i="9"/>
  <c r="Y27" i="9" s="1"/>
  <c r="L30" i="9"/>
  <c r="AB26" i="9"/>
  <c r="AC26" i="9" s="1"/>
  <c r="AN24" i="9"/>
  <c r="AO24" i="9" s="1"/>
  <c r="AZ21" i="9"/>
  <c r="BA21" i="9" s="1"/>
  <c r="P29" i="9"/>
  <c r="Q29" i="9" s="1"/>
  <c r="AV22" i="9"/>
  <c r="AW22" i="9" s="1"/>
  <c r="AJ24" i="9"/>
  <c r="AK24" i="9" s="1"/>
  <c r="AF25" i="9"/>
  <c r="AG25" i="9" s="1"/>
  <c r="T28" i="9"/>
  <c r="U28" i="9" s="1"/>
  <c r="L31" i="9" l="1"/>
  <c r="M31" i="9" s="1"/>
  <c r="M30" i="9"/>
  <c r="H33" i="9"/>
  <c r="I33" i="9" s="1"/>
  <c r="AV23" i="9"/>
  <c r="AW23" i="9" s="1"/>
  <c r="X28" i="9"/>
  <c r="Y28" i="9" s="1"/>
  <c r="AR24" i="9"/>
  <c r="AS24" i="9" s="1"/>
  <c r="AN25" i="9"/>
  <c r="AO25" i="9" s="1"/>
  <c r="AF26" i="9"/>
  <c r="AG26" i="9" s="1"/>
  <c r="AJ25" i="9"/>
  <c r="AK25" i="9" s="1"/>
  <c r="AZ22" i="9"/>
  <c r="BA22" i="9" s="1"/>
  <c r="T29" i="9"/>
  <c r="U29" i="9" s="1"/>
  <c r="P30" i="9"/>
  <c r="Q30" i="9" s="1"/>
  <c r="AB27" i="9"/>
  <c r="AC27" i="9" s="1"/>
  <c r="X29" i="9" l="1"/>
  <c r="Y29" i="9" s="1"/>
  <c r="P31" i="9"/>
  <c r="Q31" i="9" s="1"/>
  <c r="AR25" i="9"/>
  <c r="AS25" i="9" s="1"/>
  <c r="L32" i="9"/>
  <c r="AN26" i="9"/>
  <c r="AO26" i="9" s="1"/>
  <c r="AV24" i="9"/>
  <c r="AW24" i="9" s="1"/>
  <c r="T30" i="9"/>
  <c r="U30" i="9" s="1"/>
  <c r="AZ23" i="9"/>
  <c r="BA23" i="9" s="1"/>
  <c r="AB28" i="9"/>
  <c r="AC28" i="9" s="1"/>
  <c r="AJ26" i="9"/>
  <c r="AK26" i="9" s="1"/>
  <c r="AF27" i="9"/>
  <c r="AG27" i="9" s="1"/>
  <c r="L33" i="9" l="1"/>
  <c r="M33" i="9" s="1"/>
  <c r="M32" i="9"/>
  <c r="AJ27" i="9"/>
  <c r="AK27" i="9" s="1"/>
  <c r="AZ24" i="9"/>
  <c r="BA24" i="9" s="1"/>
  <c r="T31" i="9"/>
  <c r="U31" i="9" s="1"/>
  <c r="AR26" i="9"/>
  <c r="AS26" i="9" s="1"/>
  <c r="AB29" i="9"/>
  <c r="AC29" i="9" s="1"/>
  <c r="AF28" i="9"/>
  <c r="AG28" i="9" s="1"/>
  <c r="AV25" i="9"/>
  <c r="AW25" i="9" s="1"/>
  <c r="AN27" i="9"/>
  <c r="AO27" i="9" s="1"/>
  <c r="P32" i="9"/>
  <c r="Q32" i="9" s="1"/>
  <c r="X30" i="9"/>
  <c r="Y30" i="9" s="1"/>
  <c r="P33" i="9" l="1"/>
  <c r="Q33" i="9" s="1"/>
  <c r="T32" i="9"/>
  <c r="AZ25" i="9"/>
  <c r="BA25" i="9" s="1"/>
  <c r="X31" i="9"/>
  <c r="Y31" i="9" s="1"/>
  <c r="AV26" i="9"/>
  <c r="AW26" i="9" s="1"/>
  <c r="AR27" i="9"/>
  <c r="AS27" i="9" s="1"/>
  <c r="AJ28" i="9"/>
  <c r="AK28" i="9" s="1"/>
  <c r="AF29" i="9"/>
  <c r="AG29" i="9" s="1"/>
  <c r="AN28" i="9"/>
  <c r="AO28" i="9" s="1"/>
  <c r="AB30" i="9"/>
  <c r="AC30" i="9" s="1"/>
  <c r="T33" i="9" l="1"/>
  <c r="U33" i="9" s="1"/>
  <c r="U32" i="9"/>
  <c r="AB31" i="9"/>
  <c r="AC31" i="9" s="1"/>
  <c r="AN29" i="9"/>
  <c r="AO29" i="9" s="1"/>
  <c r="X32" i="9"/>
  <c r="Y32" i="9" s="1"/>
  <c r="AJ29" i="9"/>
  <c r="AK29" i="9" s="1"/>
  <c r="AR28" i="9"/>
  <c r="AS28" i="9" s="1"/>
  <c r="AF30" i="9"/>
  <c r="AG30" i="9" s="1"/>
  <c r="AV27" i="9"/>
  <c r="AW27" i="9" s="1"/>
  <c r="AZ26" i="9"/>
  <c r="BA26" i="9" s="1"/>
  <c r="X33" i="9" l="1"/>
  <c r="Y33" i="9" s="1"/>
  <c r="AF31" i="9"/>
  <c r="AG31" i="9" s="1"/>
  <c r="AV28" i="9"/>
  <c r="AW28" i="9" s="1"/>
  <c r="AR29" i="9"/>
  <c r="AS29" i="9" s="1"/>
  <c r="AN30" i="9"/>
  <c r="AO30" i="9" s="1"/>
  <c r="AZ27" i="9"/>
  <c r="BA27" i="9" s="1"/>
  <c r="AJ30" i="9"/>
  <c r="AK30" i="9" s="1"/>
  <c r="AB32" i="9"/>
  <c r="AB33" i="9" l="1"/>
  <c r="AC33" i="9" s="1"/>
  <c r="AC32" i="9"/>
  <c r="AZ28" i="9"/>
  <c r="BA28" i="9" s="1"/>
  <c r="AV29" i="9"/>
  <c r="AW29" i="9" s="1"/>
  <c r="AF32" i="9"/>
  <c r="AR30" i="9"/>
  <c r="AS30" i="9" s="1"/>
  <c r="AJ31" i="9"/>
  <c r="AK31" i="9" s="1"/>
  <c r="AN31" i="9"/>
  <c r="AO31" i="9" s="1"/>
  <c r="AF33" i="9" l="1"/>
  <c r="AG33" i="9" s="1"/>
  <c r="AG32" i="9"/>
  <c r="AJ32" i="9"/>
  <c r="AK32" i="9" s="1"/>
  <c r="AN32" i="9"/>
  <c r="AO32" i="9" s="1"/>
  <c r="AR31" i="9"/>
  <c r="AS31" i="9" s="1"/>
  <c r="AV30" i="9"/>
  <c r="AW30" i="9" s="1"/>
  <c r="AZ29" i="9"/>
  <c r="BA29" i="9" s="1"/>
  <c r="AN33" i="9" l="1"/>
  <c r="AO33" i="9" s="1"/>
  <c r="AJ33" i="9"/>
  <c r="AK33" i="9" s="1"/>
  <c r="AR32" i="9"/>
  <c r="AS32" i="9" s="1"/>
  <c r="AV31" i="9"/>
  <c r="AW31" i="9" s="1"/>
  <c r="AZ30" i="9"/>
  <c r="BA30" i="9" s="1"/>
  <c r="AR33" i="9" l="1"/>
  <c r="AS33" i="9" s="1"/>
  <c r="AV32" i="9"/>
  <c r="AZ31" i="9"/>
  <c r="BA31" i="9" s="1"/>
  <c r="AV33" i="9" l="1"/>
  <c r="AW33" i="9" s="1"/>
  <c r="AW32" i="9"/>
  <c r="AZ32" i="9"/>
  <c r="AZ33" i="9" l="1"/>
  <c r="BA33" i="9" s="1"/>
  <c r="BA32" i="9"/>
</calcChain>
</file>

<file path=xl/sharedStrings.xml><?xml version="1.0" encoding="utf-8"?>
<sst xmlns="http://schemas.openxmlformats.org/spreadsheetml/2006/main" count="132" uniqueCount="38">
  <si>
    <t>Août</t>
  </si>
  <si>
    <r>
      <rPr>
        <b/>
        <sz val="11"/>
        <color theme="0"/>
        <rFont val="Calibri"/>
        <family val="2"/>
        <scheme val="minor"/>
      </rPr>
      <t>Calendrier 2019 Atelier Montage-Assemblage concerne :</t>
    </r>
    <r>
      <rPr>
        <sz val="11"/>
        <color theme="0"/>
        <rFont val="Calibri"/>
        <family val="2"/>
        <scheme val="minor"/>
      </rPr>
      <t xml:space="preserve">
BIGOT YANNICK
BODY FREDERIC
BRICARD JEAN-JACQUES
CHARIF WILFRIED
CLAIR MELANIE
CUREAU CORINNE
DELAGARDE MARIE-ASTRID
LIVACHE SABRINA
MARCHAL ROBERT
MORIN WILLY
ROUQUET SEVERINE
SOURDEAU PATRICK
SOYER DOMINIQUE
THOMAS JOHAN
VINCELOT LAURENT
CADU NATHALIE
COUTURIER LAURENT
FRESNEAU ALAIN
ROCHAIS PHILIPPE
ARRIAL ANGELIQUE
BELLANGER FRANCK
BOUVET PASCAL
HARDOUIN XAVIER
LECAM EDDY
MATIGNON DAVID
MOYNNERAUX CHRISTOPHE
PORCHER CHRISTOPHE
SOURDEAU SEBASTIEN</t>
    </r>
  </si>
  <si>
    <t>Calendrier 2019 Blanchisserie Equipe 1 concerne :
AUBIN JACKY
BARILLER RICHARD
BEAUMONT PHILIPPE
BERRUE ARNAUD
BOUCHENOIRE PHILIPPE
CHAPEAU PATRICK
EQUIPE TIPHAINE
GRIVAULT CHRISTELLE
IACINO JODIE
MARCEAU ANNE-SOPHIE
OSSELIN BENEDICTE
PETIT EMELINE
PINIER VIRGINIE
TAUVRY BRIGITTE
TOUSSAINT SAMUEL</t>
  </si>
  <si>
    <t>Calendrier 2019 Blanchisserie Equipe 2 concerne :
BERTIN LOIC
BOUFFANDEAU SOPHIE
COUE LYSIANE
DOURNAC NADINE
DUREAU SONIA
FRESNEAU BERNARD
FRESNEAU PASCAL
GENNETAY LAURENT
LI CHIANG YAO MARINE
LUCASSON ELENA
SALAUN PATRICIA
TIREL MICKAËL
VIAL MATHIEU</t>
  </si>
  <si>
    <t>CONGÉ</t>
  </si>
  <si>
    <t>vacances</t>
  </si>
  <si>
    <t>rentrée</t>
  </si>
  <si>
    <t>BUL1</t>
  </si>
  <si>
    <t>BUL2</t>
  </si>
  <si>
    <t>examens</t>
  </si>
  <si>
    <t>BUL3</t>
  </si>
  <si>
    <t>Retraites</t>
  </si>
  <si>
    <t>CCL</t>
  </si>
  <si>
    <t>StNicolas</t>
  </si>
  <si>
    <t>JP1</t>
  </si>
  <si>
    <t>Par.D3</t>
  </si>
  <si>
    <t>Par.D1</t>
  </si>
  <si>
    <t>Par.D2</t>
  </si>
  <si>
    <t>Par.Profs</t>
  </si>
  <si>
    <t>Imm.P6</t>
  </si>
  <si>
    <t>COPA1</t>
  </si>
  <si>
    <t>Port.Ouv;</t>
  </si>
  <si>
    <t>JP3</t>
  </si>
  <si>
    <t>COPA2</t>
  </si>
  <si>
    <t>3e/6e out</t>
  </si>
  <si>
    <t>6e out</t>
  </si>
  <si>
    <t>JPOF</t>
  </si>
  <si>
    <t>choix opt.</t>
  </si>
  <si>
    <t>soirée opt.</t>
  </si>
  <si>
    <t>retour opt.</t>
  </si>
  <si>
    <t>recours</t>
  </si>
  <si>
    <t>documents</t>
  </si>
  <si>
    <t>paris</t>
  </si>
  <si>
    <t>AG DCO</t>
  </si>
  <si>
    <t>Partage</t>
  </si>
  <si>
    <t>BUL4</t>
  </si>
  <si>
    <t>JP2</t>
  </si>
  <si>
    <r>
      <t>CCL-</t>
    </r>
    <r>
      <rPr>
        <b/>
        <sz val="8"/>
        <color rgb="FF7030A0"/>
        <rFont val="Arial Nova Light"/>
      </rPr>
      <t>exams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</si>
</sst>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d\ dd"/>
    <numFmt numFmtId="165" formatCode="_-* #,##0.00\ _F_-;\-* #,##0.00\ _F_-;_-* &quot;-&quot;??\ _F_-;_-@_-"/>
    <numFmt numFmtId="166" formatCode="_-* #,##0.00\ [$€]_-;\-* #,##0.00\ [$€]_-;_-* &quot;-&quot;??\ [$€]_-;_-@_-"/>
    <numFmt numFmtId="167" formatCode="[$-F800]dddd\,\ mmmm\ dd\,\ yyyy"/>
    <numFmt numFmtId="168" formatCode="&quot;à &quot;\ mmmm\ yyyy"/>
    <numFmt numFmtId="169" formatCode="[=0]&quot;&quot;;General"/>
  </numFmts>
  <fonts count="32">
    <font>
      <sz val="11"/>
      <color theme="1"/>
      <name val="Calibri"/>
      <family val="2"/>
      <scheme val="minor"/>
    </font>
    <font>
      <sz val="10"/>
      <color theme="1"/>
      <name val="Calibri"/>
      <family val="2"/>
      <scheme val="minor"/>
    </font>
    <font>
      <sz val="10"/>
      <name val="Arial"/>
      <family val="2"/>
    </font>
    <font>
      <sz val="10"/>
      <color theme="1"/>
      <name val="Andalus"/>
      <family val="1"/>
    </font>
    <font>
      <sz val="11"/>
      <color theme="1"/>
      <name val="Andalus"/>
      <family val="1"/>
    </font>
    <font>
      <sz val="10"/>
      <color theme="1"/>
      <name val="Arial Nova Light"/>
      <family val="2"/>
    </font>
    <font>
      <b/>
      <sz val="14"/>
      <color theme="0"/>
      <name val="Arial Nova Light"/>
      <family val="2"/>
    </font>
    <font>
      <sz val="8"/>
      <color theme="0" tint="-0.499984740745262"/>
      <name val="Arial Nova Light"/>
      <family val="2"/>
    </font>
    <font>
      <b/>
      <sz val="11"/>
      <color theme="0"/>
      <name val="Calibri"/>
      <family val="2"/>
      <scheme val="minor"/>
    </font>
    <font>
      <sz val="11"/>
      <color theme="0"/>
      <name val="Calibri"/>
      <family val="2"/>
      <scheme val="minor"/>
    </font>
    <font>
      <sz val="14"/>
      <color theme="1"/>
      <name val="Calibri"/>
      <family val="2"/>
      <scheme val="minor"/>
    </font>
    <font>
      <sz val="11"/>
      <color theme="1"/>
      <name val="Arial Nova Light"/>
      <family val="2"/>
    </font>
    <font>
      <sz val="10"/>
      <color theme="0" tint="-0.499984740745262"/>
      <name val="Andalus"/>
      <family val="1"/>
    </font>
    <font>
      <sz val="10"/>
      <color theme="0" tint="-0.499984740745262"/>
      <name val="Calibri"/>
      <family val="2"/>
      <scheme val="minor"/>
    </font>
    <font>
      <b/>
      <sz val="20"/>
      <color theme="1"/>
      <name val="Arial Nova Light"/>
      <family val="2"/>
    </font>
    <font>
      <sz val="9"/>
      <color theme="1"/>
      <name val="Calibri"/>
      <family val="2"/>
      <scheme val="minor"/>
    </font>
    <font>
      <u/>
      <sz val="11"/>
      <color theme="10"/>
      <name val="Calibri"/>
      <family val="2"/>
      <scheme val="minor"/>
    </font>
    <font>
      <b/>
      <sz val="8"/>
      <color rgb="FFFF0000"/>
      <name val="Arial Nova Light"/>
    </font>
    <font>
      <b/>
      <sz val="8"/>
      <color rgb="FF039F33"/>
      <name val="Arial Nova Light"/>
    </font>
    <font>
      <sz val="11"/>
      <color rgb="FFFF0000"/>
      <name val="Calibri"/>
      <family val="2"/>
      <scheme val="minor"/>
    </font>
    <font>
      <b/>
      <sz val="8"/>
      <color theme="0" tint="-0.499984740745262"/>
      <name val="Arial Nova Light"/>
    </font>
    <font>
      <b/>
      <sz val="8"/>
      <color rgb="FF00B0F0"/>
      <name val="Arial Narrow"/>
      <family val="2"/>
    </font>
    <font>
      <b/>
      <i/>
      <sz val="8"/>
      <color rgb="FF039F33"/>
      <name val="Arial Nova Light"/>
    </font>
    <font>
      <b/>
      <sz val="8"/>
      <name val="Arial Narrow"/>
      <family val="2"/>
    </font>
    <font>
      <sz val="8"/>
      <color theme="0" tint="-0.499984740745262"/>
      <name val="Arial Narrow"/>
      <family val="2"/>
    </font>
    <font>
      <b/>
      <sz val="9"/>
      <color rgb="FFFF0000"/>
      <name val="Arial Nova Light"/>
    </font>
    <font>
      <b/>
      <sz val="8"/>
      <color rgb="FF039F33"/>
      <name val="Arial Narrow"/>
      <family val="2"/>
    </font>
    <font>
      <b/>
      <sz val="8"/>
      <color rgb="FF7030A0"/>
      <name val="Arial Nova Light"/>
    </font>
    <font>
      <b/>
      <i/>
      <sz val="8"/>
      <color rgb="FF039F33"/>
      <name val="Arial Nova Light"/>
      <charset val="1"/>
    </font>
    <font>
      <b/>
      <sz val="8"/>
      <color theme="1"/>
      <name val="Calibri"/>
      <family val="2"/>
      <scheme val="minor"/>
    </font>
    <font>
      <sz val="11"/>
      <color rgb="FF000000"/>
      <name val="Calibri"/>
      <family val="2"/>
      <scheme val="minor"/>
    </font>
    <font>
      <b/>
      <sz val="8"/>
      <color rgb="FF002060"/>
      <name val="Arial Nova Light"/>
    </font>
  </fonts>
  <fills count="9">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2F2F2"/>
        <bgColor rgb="FF000000"/>
      </patternFill>
    </fill>
  </fills>
  <borders count="9">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right/>
      <top style="thin">
        <color rgb="FFFFFFFF"/>
      </top>
      <bottom style="thin">
        <color rgb="FFFFFFFF"/>
      </bottom>
      <diagonal/>
    </border>
  </borders>
  <cellStyleXfs count="5">
    <xf numFmtId="0" fontId="0"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0" fontId="16" fillId="0" borderId="0" applyNumberFormat="0" applyFill="0" applyBorder="0" applyAlignment="0" applyProtection="0"/>
  </cellStyleXfs>
  <cellXfs count="49">
    <xf numFmtId="0" fontId="0" fillId="0" borderId="0" xfId="0"/>
    <xf numFmtId="0" fontId="0" fillId="0" borderId="0" xfId="0" applyAlignment="1">
      <alignment horizontal="center" vertical="center"/>
    </xf>
    <xf numFmtId="14" fontId="0" fillId="0" borderId="0" xfId="0" applyNumberFormat="1"/>
    <xf numFmtId="168" fontId="0" fillId="0" borderId="0" xfId="0" applyNumberFormat="1" applyAlignment="1">
      <alignment horizontal="center" vertical="center"/>
    </xf>
    <xf numFmtId="164" fontId="3" fillId="0" borderId="0" xfId="0" applyNumberFormat="1" applyFont="1" applyAlignment="1">
      <alignment horizontal="right" vertical="center"/>
    </xf>
    <xf numFmtId="0" fontId="4" fillId="0" borderId="0" xfId="0" applyFont="1" applyAlignment="1">
      <alignment horizontal="center" vertical="center"/>
    </xf>
    <xf numFmtId="167" fontId="1" fillId="0" borderId="0" xfId="0" applyNumberFormat="1" applyFont="1" applyAlignment="1">
      <alignment horizontal="center" vertical="center"/>
    </xf>
    <xf numFmtId="0" fontId="1" fillId="0" borderId="0" xfId="0" applyFont="1" applyAlignment="1">
      <alignment horizontal="center" vertical="center"/>
    </xf>
    <xf numFmtId="164" fontId="5" fillId="3" borderId="1" xfId="0" applyNumberFormat="1" applyFont="1" applyFill="1" applyBorder="1" applyAlignment="1">
      <alignment horizontal="right" vertical="center"/>
    </xf>
    <xf numFmtId="164" fontId="1" fillId="0" borderId="0" xfId="0" applyNumberFormat="1" applyFont="1" applyAlignment="1">
      <alignment horizontal="right" vertical="center"/>
    </xf>
    <xf numFmtId="169" fontId="11" fillId="0" borderId="0" xfId="0" applyNumberFormat="1" applyFont="1" applyAlignment="1">
      <alignment horizontal="left" vertical="center"/>
    </xf>
    <xf numFmtId="0" fontId="10" fillId="0" borderId="0" xfId="0" applyFont="1" applyAlignment="1">
      <alignment horizontal="left" vertical="center" indent="1"/>
    </xf>
    <xf numFmtId="0" fontId="9" fillId="0" borderId="0" xfId="0" applyFont="1" applyAlignment="1">
      <alignment horizontal="center" vertical="center"/>
    </xf>
    <xf numFmtId="0" fontId="9" fillId="0" borderId="0" xfId="0" applyFont="1" applyAlignment="1">
      <alignment horizontal="center" vertical="center" wrapText="1"/>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164" fontId="5" fillId="3" borderId="5" xfId="0" applyNumberFormat="1" applyFont="1" applyFill="1" applyBorder="1" applyAlignment="1">
      <alignment horizontal="right" vertical="center"/>
    </xf>
    <xf numFmtId="0" fontId="7" fillId="3" borderId="6" xfId="0" applyFont="1" applyFill="1" applyBorder="1" applyAlignment="1">
      <alignment horizontal="center" vertical="center"/>
    </xf>
    <xf numFmtId="164" fontId="12" fillId="0" borderId="0" xfId="0" applyNumberFormat="1" applyFont="1" applyAlignment="1">
      <alignment horizontal="right" vertical="center"/>
    </xf>
    <xf numFmtId="164" fontId="13" fillId="0" borderId="0" xfId="0" applyNumberFormat="1" applyFont="1" applyAlignment="1">
      <alignment horizontal="right" vertical="center"/>
    </xf>
    <xf numFmtId="167" fontId="13" fillId="0" borderId="0" xfId="0" applyNumberFormat="1" applyFont="1" applyAlignment="1">
      <alignment horizontal="center" vertical="center"/>
    </xf>
    <xf numFmtId="0" fontId="7" fillId="3" borderId="4" xfId="0" applyFont="1" applyFill="1" applyBorder="1" applyAlignment="1">
      <alignment horizontal="center" vertical="center"/>
    </xf>
    <xf numFmtId="14" fontId="0" fillId="0" borderId="7" xfId="0" applyNumberFormat="1" applyBorder="1"/>
    <xf numFmtId="14" fontId="5" fillId="0" borderId="7" xfId="0" applyNumberFormat="1" applyFont="1" applyBorder="1"/>
    <xf numFmtId="0" fontId="15" fillId="0" borderId="0" xfId="0" applyFont="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8" fillId="3" borderId="3" xfId="0" applyFont="1" applyFill="1" applyBorder="1" applyAlignment="1">
      <alignment horizontal="center" vertical="center"/>
    </xf>
    <xf numFmtId="0" fontId="20" fillId="3" borderId="3" xfId="0" applyFont="1" applyFill="1" applyBorder="1" applyAlignment="1">
      <alignment horizontal="center" vertical="center"/>
    </xf>
    <xf numFmtId="0" fontId="21" fillId="4" borderId="3" xfId="0" applyFont="1" applyFill="1" applyBorder="1" applyAlignment="1">
      <alignment horizontal="center" vertical="center"/>
    </xf>
    <xf numFmtId="0" fontId="21" fillId="5" borderId="8" xfId="0" applyFont="1" applyFill="1" applyBorder="1" applyAlignment="1">
      <alignment horizontal="center" vertical="center"/>
    </xf>
    <xf numFmtId="0" fontId="22" fillId="3" borderId="3" xfId="0" applyFont="1" applyFill="1" applyBorder="1" applyAlignment="1">
      <alignment horizontal="center" vertical="center"/>
    </xf>
    <xf numFmtId="0" fontId="23" fillId="4" borderId="3" xfId="0" applyFont="1" applyFill="1" applyBorder="1" applyAlignment="1">
      <alignment horizontal="center" vertical="center"/>
    </xf>
    <xf numFmtId="0" fontId="24" fillId="0" borderId="3" xfId="0" applyFont="1" applyBorder="1" applyAlignment="1">
      <alignment horizontal="center" vertical="center"/>
    </xf>
    <xf numFmtId="0" fontId="25" fillId="3" borderId="3" xfId="0" applyFont="1" applyFill="1" applyBorder="1" applyAlignment="1">
      <alignment horizontal="center" vertical="center"/>
    </xf>
    <xf numFmtId="0" fontId="17" fillId="6" borderId="3" xfId="0" applyFont="1" applyFill="1" applyBorder="1" applyAlignment="1">
      <alignment horizontal="center" vertical="center"/>
    </xf>
    <xf numFmtId="0" fontId="19" fillId="6" borderId="0" xfId="0" applyFont="1" applyFill="1" applyAlignment="1">
      <alignment horizontal="center" vertical="center"/>
    </xf>
    <xf numFmtId="0" fontId="26" fillId="6" borderId="3" xfId="0" applyFont="1" applyFill="1" applyBorder="1" applyAlignment="1">
      <alignment horizontal="center" vertical="center"/>
    </xf>
    <xf numFmtId="0" fontId="20" fillId="6" borderId="3" xfId="0" applyFont="1" applyFill="1" applyBorder="1" applyAlignment="1">
      <alignment horizontal="center" vertical="center"/>
    </xf>
    <xf numFmtId="0" fontId="20" fillId="7" borderId="3" xfId="0" applyFont="1" applyFill="1" applyBorder="1" applyAlignment="1">
      <alignment horizontal="center" vertical="center"/>
    </xf>
    <xf numFmtId="0" fontId="27" fillId="3" borderId="3" xfId="0" applyFont="1" applyFill="1" applyBorder="1" applyAlignment="1">
      <alignment horizontal="center" vertical="center"/>
    </xf>
    <xf numFmtId="0" fontId="28" fillId="8" borderId="8" xfId="0" applyFont="1" applyFill="1" applyBorder="1" applyAlignment="1">
      <alignment horizontal="center" vertical="center"/>
    </xf>
    <xf numFmtId="0" fontId="29" fillId="4" borderId="0" xfId="0" applyFont="1" applyFill="1" applyAlignment="1">
      <alignment horizontal="center" vertical="center"/>
    </xf>
    <xf numFmtId="0" fontId="30" fillId="0" borderId="0" xfId="0" applyFont="1" applyAlignment="1">
      <alignment horizontal="center" vertical="center"/>
    </xf>
    <xf numFmtId="0" fontId="31" fillId="3" borderId="3" xfId="0" applyFont="1" applyFill="1" applyBorder="1" applyAlignment="1">
      <alignment horizontal="center" vertical="center"/>
    </xf>
    <xf numFmtId="0" fontId="14" fillId="0" borderId="0" xfId="0" applyFont="1" applyAlignment="1">
      <alignment horizontal="center" vertical="center"/>
    </xf>
    <xf numFmtId="164" fontId="6" fillId="2" borderId="5"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cellXfs>
  <cellStyles count="5">
    <cellStyle name="Euro" xfId="3" xr:uid="{00000000-0005-0000-0000-000000000000}"/>
    <cellStyle name="Lien hypertexte 2" xfId="4" xr:uid="{2B811421-2F5C-4FBF-8C73-5E2C1C0CAAFC}"/>
    <cellStyle name="Milliers 2" xfId="2" xr:uid="{00000000-0005-0000-0000-000002000000}"/>
    <cellStyle name="Normal" xfId="0" builtinId="0"/>
    <cellStyle name="Normal 2" xfId="1" xr:uid="{00000000-0005-0000-0000-000004000000}"/>
  </cellStyles>
  <dxfs count="136">
    <dxf>
      <fill>
        <patternFill>
          <bgColor theme="0"/>
        </patternFill>
      </fill>
      <border>
        <left style="thin">
          <color theme="0"/>
        </left>
        <right style="thin">
          <color theme="0"/>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border>
    </dxf>
    <dxf>
      <font>
        <b/>
        <i val="0"/>
        <color theme="0"/>
      </font>
      <fill>
        <patternFill>
          <bgColor theme="0" tint="-0.24994659260841701"/>
        </patternFill>
      </fill>
      <border>
        <left/>
        <bottom style="thin">
          <color theme="0"/>
        </bottom>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bottom style="thin">
          <color theme="0"/>
        </bottom>
      </border>
    </dxf>
    <dxf>
      <fill>
        <patternFill>
          <bgColor rgb="FFFFC000"/>
        </patternFill>
      </fill>
      <border>
        <left/>
        <right/>
        <top style="thin">
          <color theme="0"/>
        </top>
        <bottom style="thin">
          <color theme="0"/>
        </bottom>
      </border>
    </dxf>
    <dxf>
      <fill>
        <patternFill>
          <bgColor theme="0"/>
        </patternFill>
      </fill>
      <border>
        <left style="thin">
          <color theme="0"/>
        </left>
        <right style="thin">
          <color theme="0"/>
        </right>
        <top style="thin">
          <color theme="0"/>
        </top>
        <bottom style="thin">
          <color theme="0"/>
        </bottom>
        <vertical/>
        <horizontal/>
      </border>
    </dxf>
    <dxf>
      <font>
        <b/>
        <i val="0"/>
        <color theme="0"/>
      </font>
      <fill>
        <patternFill>
          <bgColor theme="0" tint="-0.24994659260841701"/>
        </patternFill>
      </fill>
      <border>
        <left/>
        <bottom style="thin">
          <color theme="0"/>
        </bottom>
      </border>
    </dxf>
    <dxf>
      <fill>
        <patternFill>
          <bgColor rgb="FFFFC000"/>
        </patternFill>
      </fill>
      <border>
        <left/>
        <right/>
        <top style="thin">
          <color theme="0"/>
        </top>
        <bottom style="thin">
          <color theme="0"/>
        </bottom>
      </border>
    </dxf>
    <dxf>
      <fill>
        <gradientFill>
          <stop position="0">
            <color theme="0"/>
          </stop>
          <stop position="0.5">
            <color rgb="FF66FF66"/>
          </stop>
          <stop position="1">
            <color theme="0"/>
          </stop>
        </gradientFill>
      </fill>
      <border>
        <left style="thin">
          <color theme="0"/>
        </left>
        <right style="thin">
          <color theme="0"/>
        </right>
      </border>
    </dxf>
  </dxfs>
  <tableStyles count="0" defaultTableStyle="TableStyleMedium2" defaultPivotStyle="PivotStyleLight16"/>
  <colors>
    <mruColors>
      <color rgb="FF039F33"/>
      <color rgb="FF8CE937"/>
      <color rgb="FF66FF66"/>
      <color rgb="FFA6A6A6"/>
      <color rgb="FF00FF00"/>
      <color rgb="FF000000"/>
      <color rgb="FFBFBFBF"/>
      <color rgb="FFC0E0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C$1" max="3000" min="2010" page="10" val="20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xdr:colOff>
          <xdr:row>0</xdr:row>
          <xdr:rowOff>38100</xdr:rowOff>
        </xdr:from>
        <xdr:to>
          <xdr:col>1</xdr:col>
          <xdr:colOff>434340</xdr:colOff>
          <xdr:row>0</xdr:row>
          <xdr:rowOff>434340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B21CD-A1D9-4125-8E9A-BA08662351F3}">
  <sheetPr codeName="Feuil1">
    <pageSetUpPr fitToPage="1"/>
  </sheetPr>
  <dimension ref="A1:BD44"/>
  <sheetViews>
    <sheetView showGridLines="0" showRowColHeaders="0" tabSelected="1" topLeftCell="A2" zoomScaleNormal="100" workbookViewId="0">
      <selection activeCell="C2" sqref="C2:F2"/>
    </sheetView>
  </sheetViews>
  <sheetFormatPr baseColWidth="10" defaultColWidth="0" defaultRowHeight="0" customHeight="1" zeroHeight="1"/>
  <cols>
    <col min="1" max="1" width="1.6640625" style="1" customWidth="1"/>
    <col min="2" max="2" width="7" style="1" customWidth="1"/>
    <col min="3" max="3" width="0.77734375" style="1" customWidth="1"/>
    <col min="4" max="4" width="7.44140625" style="9" customWidth="1"/>
    <col min="5" max="5" width="2.44140625" style="19" customWidth="1"/>
    <col min="6" max="6" width="6.44140625" style="1" customWidth="1"/>
    <col min="7" max="7" width="0.77734375" style="1" customWidth="1"/>
    <col min="8" max="8" width="7.44140625" style="9" customWidth="1"/>
    <col min="9" max="9" width="2.44140625" style="9" customWidth="1"/>
    <col min="10" max="10" width="6.44140625" style="1" customWidth="1"/>
    <col min="11" max="11" width="0.77734375" style="1" customWidth="1"/>
    <col min="12" max="12" width="7.44140625" style="9" customWidth="1"/>
    <col min="13" max="13" width="2.44140625" style="9" customWidth="1"/>
    <col min="14" max="14" width="6.44140625" style="1" customWidth="1"/>
    <col min="15" max="15" width="0.77734375" style="1" customWidth="1"/>
    <col min="16" max="16" width="7.44140625" style="9" customWidth="1"/>
    <col min="17" max="17" width="2.44140625" style="9" customWidth="1"/>
    <col min="18" max="18" width="6.44140625" style="1" customWidth="1"/>
    <col min="19" max="19" width="0.77734375" style="1" customWidth="1"/>
    <col min="20" max="20" width="7.44140625" style="9" customWidth="1"/>
    <col min="21" max="21" width="2.44140625" style="9" customWidth="1"/>
    <col min="22" max="22" width="6.44140625" style="1" customWidth="1"/>
    <col min="23" max="23" width="0.77734375" style="1" customWidth="1"/>
    <col min="24" max="24" width="7.44140625" style="9" customWidth="1"/>
    <col min="25" max="25" width="2.44140625" style="9" customWidth="1"/>
    <col min="26" max="26" width="6.44140625" style="1" customWidth="1"/>
    <col min="27" max="27" width="0.77734375" style="1" customWidth="1"/>
    <col min="28" max="28" width="7.44140625" style="9" customWidth="1"/>
    <col min="29" max="29" width="2.44140625" style="9" customWidth="1"/>
    <col min="30" max="30" width="6.44140625" style="1" customWidth="1"/>
    <col min="31" max="31" width="0.77734375" style="1" customWidth="1"/>
    <col min="32" max="32" width="7.44140625" style="9" customWidth="1"/>
    <col min="33" max="33" width="2.44140625" style="9" customWidth="1"/>
    <col min="34" max="34" width="6.44140625" style="1" customWidth="1"/>
    <col min="35" max="35" width="0.77734375" style="1" customWidth="1"/>
    <col min="36" max="36" width="7.44140625" style="9" customWidth="1"/>
    <col min="37" max="37" width="2.44140625" style="9" customWidth="1"/>
    <col min="38" max="38" width="6.44140625" style="1" customWidth="1"/>
    <col min="39" max="39" width="0.77734375" style="1" customWidth="1"/>
    <col min="40" max="40" width="7.44140625" style="9" customWidth="1"/>
    <col min="41" max="41" width="2.44140625" style="9" customWidth="1"/>
    <col min="42" max="42" width="6.44140625" style="1" customWidth="1"/>
    <col min="43" max="43" width="0.77734375" style="1" customWidth="1"/>
    <col min="44" max="44" width="7.44140625" style="9" customWidth="1"/>
    <col min="45" max="45" width="2.44140625" style="9" customWidth="1"/>
    <col min="46" max="46" width="6.44140625" style="1" customWidth="1"/>
    <col min="47" max="47" width="0.77734375" style="1" customWidth="1"/>
    <col min="48" max="48" width="7.44140625" style="9" customWidth="1"/>
    <col min="49" max="49" width="2.44140625" style="9" customWidth="1"/>
    <col min="50" max="50" width="6.44140625" style="1" customWidth="1"/>
    <col min="51" max="51" width="0.77734375" customWidth="1"/>
    <col min="52" max="52" width="7.44140625" customWidth="1"/>
    <col min="53" max="53" width="2.44140625" customWidth="1"/>
    <col min="54" max="54" width="6.44140625" customWidth="1"/>
    <col min="55" max="55" width="1.44140625" style="1" customWidth="1"/>
    <col min="56" max="60" width="6.77734375" style="1" hidden="1" customWidth="1"/>
    <col min="61" max="16384" width="6.77734375" style="1" hidden="1"/>
  </cols>
  <sheetData>
    <row r="1" spans="2:56" ht="36" customHeight="1">
      <c r="C1" s="45">
        <v>2023</v>
      </c>
      <c r="D1" s="45"/>
      <c r="E1" s="45"/>
      <c r="F1" s="45"/>
      <c r="G1" s="45" t="str">
        <f>IF(MONTH(1&amp;G2)=1,An+1,"")</f>
        <v/>
      </c>
      <c r="H1" s="45"/>
      <c r="I1" s="45"/>
      <c r="J1" s="45"/>
      <c r="K1" s="45" t="str">
        <f>IF(MONTH(1&amp;K2)=1,An+1,"")</f>
        <v/>
      </c>
      <c r="L1" s="45"/>
      <c r="M1" s="45"/>
      <c r="N1" s="45"/>
      <c r="O1" s="45" t="str">
        <f>IF(MONTH(1&amp;O2)=1,An+1,"")</f>
        <v/>
      </c>
      <c r="P1" s="45"/>
      <c r="Q1" s="45"/>
      <c r="R1" s="45"/>
      <c r="S1" s="45" t="str">
        <f>IF(MONTH(1&amp;S2)=1,An+1,"")</f>
        <v/>
      </c>
      <c r="T1" s="45"/>
      <c r="U1" s="45"/>
      <c r="V1" s="45"/>
      <c r="W1" s="45">
        <f>IF(MONTH(1&amp;W2)=1,An+1,"")</f>
        <v>2024</v>
      </c>
      <c r="X1" s="45"/>
      <c r="Y1" s="45"/>
      <c r="Z1" s="45"/>
      <c r="AA1" s="45" t="str">
        <f>IF(MONTH(1&amp;AA2)=1,An+1,"")</f>
        <v/>
      </c>
      <c r="AB1" s="45"/>
      <c r="AC1" s="45"/>
      <c r="AD1" s="45"/>
      <c r="AE1" s="45" t="str">
        <f>IF(MONTH(1&amp;AE2)=1,An+1,"")</f>
        <v/>
      </c>
      <c r="AF1" s="45"/>
      <c r="AG1" s="45"/>
      <c r="AH1" s="45"/>
      <c r="AI1" s="45" t="str">
        <f>IF(MONTH(1&amp;AI2)=1,An+1,"")</f>
        <v/>
      </c>
      <c r="AJ1" s="45"/>
      <c r="AK1" s="45"/>
      <c r="AL1" s="45"/>
      <c r="AM1" s="45" t="str">
        <f>IF(MONTH(1&amp;AM2)=1,An+1,"")</f>
        <v/>
      </c>
      <c r="AN1" s="45"/>
      <c r="AO1" s="45"/>
      <c r="AP1" s="45"/>
      <c r="AQ1" s="45" t="str">
        <f>IF(MONTH(1&amp;AQ2)=1,An+1,"")</f>
        <v/>
      </c>
      <c r="AR1" s="45"/>
      <c r="AS1" s="45"/>
      <c r="AT1" s="45"/>
      <c r="AU1" s="45" t="str">
        <f>IF(MONTH(1&amp;AU2)=1,An+1,"")</f>
        <v/>
      </c>
      <c r="AV1" s="45"/>
      <c r="AW1" s="45"/>
      <c r="AX1" s="45"/>
      <c r="AY1" s="45" t="str">
        <f>IF(MONTH(1&amp;AY2)=1,An+1,"")</f>
        <v/>
      </c>
      <c r="AZ1" s="45"/>
      <c r="BA1" s="45"/>
      <c r="BB1" s="45"/>
    </row>
    <row r="2" spans="2:56" ht="40.5" customHeight="1">
      <c r="B2" s="3"/>
      <c r="C2" s="47" t="s">
        <v>0</v>
      </c>
      <c r="D2" s="47"/>
      <c r="E2" s="47"/>
      <c r="F2" s="48"/>
      <c r="G2" s="46" t="str">
        <f>CHOOSE(IF(MONTH(1&amp;C2)=12,1,MONTH(1&amp;C2)+1),"Janvier","Février","Mars","Avril","Mai","Juin","Juillet","Août","Septembre","Octobre","Novembre","Décembre")</f>
        <v>Septembre</v>
      </c>
      <c r="H2" s="47"/>
      <c r="I2" s="47"/>
      <c r="J2" s="48"/>
      <c r="K2" s="46" t="str">
        <f>CHOOSE(IF(MONTH(1&amp;G2)=12,1,MONTH(1&amp;G2)+1),"Janvier","Février","Mars","Avril","Mai","Juin","Juillet","Août","Septembre","Octobre","Novembre","Décembre")</f>
        <v>Octobre</v>
      </c>
      <c r="L2" s="47"/>
      <c r="M2" s="47"/>
      <c r="N2" s="47"/>
      <c r="O2" s="46" t="str">
        <f>CHOOSE(IF(MONTH(1&amp;K2)=12,1,MONTH(1&amp;K2)+1),"Janvier","Février","Mars","Avril","Mai","Juin","Juillet","Août","Septembre","Octobre","Novembre","Décembre")</f>
        <v>Novembre</v>
      </c>
      <c r="P2" s="47"/>
      <c r="Q2" s="47"/>
      <c r="R2" s="47"/>
      <c r="S2" s="46" t="str">
        <f>CHOOSE(IF(MONTH(1&amp;O2)=12,1,MONTH(1&amp;O2)+1),"Janvier","Février","Mars","Avril","Mai","Juin","Juillet","Août","Septembre","Octobre","Novembre","Décembre")</f>
        <v>Décembre</v>
      </c>
      <c r="T2" s="47"/>
      <c r="U2" s="47"/>
      <c r="V2" s="47"/>
      <c r="W2" s="46" t="str">
        <f>CHOOSE(IF(MONTH(1&amp;S2)=12,1,MONTH(1&amp;S2)+1),"Janvier","Février","Mars","Avril","Mai","Juin","Juillet","Août","Septembre","Octobre","Novembre","Décembre")</f>
        <v>Janvier</v>
      </c>
      <c r="X2" s="47"/>
      <c r="Y2" s="47"/>
      <c r="Z2" s="47"/>
      <c r="AA2" s="46" t="str">
        <f>CHOOSE(IF(MONTH(1&amp;W2)=12,1,MONTH(1&amp;W2)+1),"Janvier","Février","Mars","Avril","Mai","Juin","Juillet","Août","Septembre","Octobre","Novembre","Décembre")</f>
        <v>Février</v>
      </c>
      <c r="AB2" s="47"/>
      <c r="AC2" s="47"/>
      <c r="AD2" s="47"/>
      <c r="AE2" s="46" t="str">
        <f>CHOOSE(IF(MONTH(1&amp;AA2)=12,1,MONTH(1&amp;AA2)+1),"Janvier","Février","Mars","Avril","Mai","Juin","Juillet","Août","Septembre","Octobre","Novembre","Décembre")</f>
        <v>Mars</v>
      </c>
      <c r="AF2" s="47"/>
      <c r="AG2" s="47"/>
      <c r="AH2" s="47"/>
      <c r="AI2" s="46" t="str">
        <f>CHOOSE(IF(MONTH(1&amp;AE2)=12,1,MONTH(1&amp;AE2)+1),"Janvier","Février","Mars","Avril","Mai","Juin","Juillet","Août","Septembre","Octobre","Novembre","Décembre")</f>
        <v>Avril</v>
      </c>
      <c r="AJ2" s="47"/>
      <c r="AK2" s="47"/>
      <c r="AL2" s="47"/>
      <c r="AM2" s="46" t="str">
        <f>CHOOSE(IF(MONTH(1&amp;AI2)=12,1,MONTH(1&amp;AI2)+1),"Janvier","Février","Mars","Avril","Mai","Juin","Juillet","Août","Septembre","Octobre","Novembre","Décembre")</f>
        <v>Mai</v>
      </c>
      <c r="AN2" s="47"/>
      <c r="AO2" s="47"/>
      <c r="AP2" s="47"/>
      <c r="AQ2" s="46" t="str">
        <f>CHOOSE(IF(MONTH(1&amp;AM2)=12,1,MONTH(1&amp;AM2)+1),"Janvier","Février","Mars","Avril","Mai","Juin","Juillet","Août","Septembre","Octobre","Novembre","Décembre")</f>
        <v>Juin</v>
      </c>
      <c r="AR2" s="47"/>
      <c r="AS2" s="47"/>
      <c r="AT2" s="47"/>
      <c r="AU2" s="46" t="str">
        <f>CHOOSE(IF(MONTH(1&amp;AQ2)=12,1,MONTH(1&amp;AQ2)+1),"Janvier","Février","Mars","Avril","Mai","Juin","Juillet","Août","Septembre","Octobre","Novembre","Décembre")</f>
        <v>Juillet</v>
      </c>
      <c r="AV2" s="47"/>
      <c r="AW2" s="47"/>
      <c r="AX2" s="47"/>
      <c r="AY2" s="46" t="str">
        <f>CHOOSE(IF(MONTH(1&amp;AU2)=12,1,MONTH(1&amp;AU2)+1),"Janvier","Février","Mars","Avril","Mai","Juin","Juillet","Août","Septembre","Octobre","Novembre","Décembre")</f>
        <v>Août</v>
      </c>
      <c r="AZ2" s="47"/>
      <c r="BA2" s="47"/>
      <c r="BB2" s="48"/>
    </row>
    <row r="3" spans="2:56" ht="19.95" customHeight="1">
      <c r="B3" s="3"/>
      <c r="C3" s="22"/>
      <c r="D3" s="16">
        <f>DATE(An,MONTH(1&amp;C$2),1)</f>
        <v>45139</v>
      </c>
      <c r="E3" s="21" t="str">
        <f>IF(WEEKDAY(D3,2)=3, _xlfn.ISOWEEKNUM(D3),"")</f>
        <v/>
      </c>
      <c r="F3" s="21"/>
      <c r="G3" s="23"/>
      <c r="H3" s="16">
        <f>DATE(IF(MONTH(1&amp;G$2)=1,An+1,An),MONTH(1&amp;G$2),1)</f>
        <v>45170</v>
      </c>
      <c r="I3" s="21" t="str">
        <f>IF(WEEKDAY(H3,2)=3, _xlfn.ISOWEEKNUM(H3),"")</f>
        <v/>
      </c>
      <c r="J3" s="21"/>
      <c r="K3" s="23"/>
      <c r="L3" s="16">
        <f>DATE(IF(MONTH(1&amp;G$2)&lt;MONTH(1&amp;K$2),YEAR(H3),An+1),MONTH(1&amp;K$2),1)</f>
        <v>45200</v>
      </c>
      <c r="M3" s="21" t="str">
        <f>IF(WEEKDAY(L3,2)=3, _xlfn.ISOWEEKNUM(L3),"")</f>
        <v/>
      </c>
      <c r="N3" s="21"/>
      <c r="O3" s="23"/>
      <c r="P3" s="16">
        <f>DATE(IF(MONTH(1&amp;K$2)&lt;MONTH(1&amp;O$2),YEAR(L3),An+1),MONTH(1&amp;O$2),1)</f>
        <v>45231</v>
      </c>
      <c r="Q3" s="21">
        <f>IF(WEEKDAY(P3,2)=3, _xlfn.ISOWEEKNUM(P3),"")</f>
        <v>44</v>
      </c>
      <c r="R3" s="26" t="s">
        <v>4</v>
      </c>
      <c r="S3" s="23"/>
      <c r="T3" s="16">
        <f>DATE(IF(MONTH(1&amp;O$2)&lt;MONTH(1&amp;S$2),YEAR(P3),An+1),MONTH(1&amp;S$2),1)</f>
        <v>45261</v>
      </c>
      <c r="U3" s="21" t="str">
        <f>IF(WEEKDAY(T3,2)=3, _xlfn.ISOWEEKNUM(T3),"")</f>
        <v/>
      </c>
      <c r="V3" s="21"/>
      <c r="W3" s="23"/>
      <c r="X3" s="16">
        <f>DATE(IF(MONTH(1&amp;S$2)&lt;MONTH(1&amp;W$2),YEAR(T3),An+1),MONTH(1&amp;W$2),1)</f>
        <v>45292</v>
      </c>
      <c r="Y3" s="21" t="str">
        <f>IF(WEEKDAY(X3,2)=3, _xlfn.ISOWEEKNUM(X3),"")</f>
        <v/>
      </c>
      <c r="Z3" s="26" t="s">
        <v>4</v>
      </c>
      <c r="AA3" s="23"/>
      <c r="AB3" s="16">
        <f>DATE(IF(MONTH(1&amp;W$2)&lt;MONTH(1&amp;AA$2),YEAR(X3),An+1),MONTH(1&amp;AA$2),1)</f>
        <v>45323</v>
      </c>
      <c r="AC3" s="21" t="str">
        <f>IF(WEEKDAY(AB3,2)=3, _xlfn.ISOWEEKNUM(AB3),"")</f>
        <v/>
      </c>
      <c r="AD3" s="21"/>
      <c r="AE3" s="23"/>
      <c r="AF3" s="16">
        <f>DATE(IF(MONTH(1&amp;AA$2)&lt;MONTH(1&amp;AE$2),YEAR(AB3),An+1),MONTH(1&amp;AE$2),1)</f>
        <v>45352</v>
      </c>
      <c r="AG3" s="21" t="str">
        <f>IF(WEEKDAY(AF3,2)=3, _xlfn.ISOWEEKNUM(AF3),"")</f>
        <v/>
      </c>
      <c r="AH3" s="26" t="s">
        <v>4</v>
      </c>
      <c r="AI3" s="23"/>
      <c r="AJ3" s="16">
        <f>DATE(IF(MONTH(1&amp;AE$2)&lt;MONTH(1&amp;AI$2),YEAR(AF3),An+1),MONTH(1&amp;AI$2),1)</f>
        <v>45383</v>
      </c>
      <c r="AK3" s="21" t="str">
        <f>IF(WEEKDAY(AJ3,2)=3, _xlfn.ISOWEEKNUM(AJ3),"")</f>
        <v/>
      </c>
      <c r="AL3" s="26" t="s">
        <v>4</v>
      </c>
      <c r="AM3" s="23"/>
      <c r="AN3" s="16">
        <f>DATE(IF(MONTH(1&amp;AI$2)&lt;MONTH(1&amp;AM$2),YEAR(AJ3),An+1),MONTH(1&amp;AM$2),1)</f>
        <v>45413</v>
      </c>
      <c r="AO3" s="21">
        <f>IF(WEEKDAY(AN3,2)=3, _xlfn.ISOWEEKNUM(AN3),"")</f>
        <v>18</v>
      </c>
      <c r="AP3" s="26" t="s">
        <v>4</v>
      </c>
      <c r="AQ3" s="23"/>
      <c r="AR3" s="16">
        <f>DATE(IF(MONTH(1&amp;AM$2)&lt;MONTH(1&amp;AQ$2),YEAR(AN3),An+1),MONTH(1&amp;AQ$2),1)</f>
        <v>45444</v>
      </c>
      <c r="AS3" s="21" t="str">
        <f>IF(WEEKDAY(AR3,2)=3, _xlfn.ISOWEEKNUM(AR3),"")</f>
        <v/>
      </c>
      <c r="AT3" s="21"/>
      <c r="AU3" s="23"/>
      <c r="AV3" s="16">
        <f>DATE(IF(MONTH(1&amp;AQ$2)&lt;MONTH(1&amp;AU$2),YEAR(AR3),An+1),MONTH(1&amp;AU$2),1)</f>
        <v>45474</v>
      </c>
      <c r="AW3" s="21" t="str">
        <f>IF(WEEKDAY(AV3,2)=3, _xlfn.ISOWEEKNUM(AV3),"")</f>
        <v/>
      </c>
      <c r="AX3" s="27" t="s">
        <v>12</v>
      </c>
      <c r="AY3" s="23"/>
      <c r="AZ3" s="16">
        <f>DATE(IF(MONTH(1&amp;AU$2)&lt;MONTH(1&amp;AY$2),YEAR(AV3),YEAR(AV3)+1),MONTH(1&amp;AY$2),1)</f>
        <v>45505</v>
      </c>
      <c r="BA3" s="21" t="str">
        <f>IF(WEEKDAY(AZ3,2)=3, _xlfn.ISOWEEKNUM(AZ3),"")</f>
        <v/>
      </c>
      <c r="BB3" s="17"/>
      <c r="BD3" s="10"/>
    </row>
    <row r="4" spans="2:56" ht="19.95" customHeight="1">
      <c r="B4" s="3"/>
      <c r="C4" s="22"/>
      <c r="D4" s="8">
        <f>D3+1</f>
        <v>45140</v>
      </c>
      <c r="E4" s="21">
        <f t="shared" ref="E4:E30" si="0">IF(WEEKDAY(D4,2)=3, _xlfn.ISOWEEKNUM(D4),"")</f>
        <v>31</v>
      </c>
      <c r="F4" s="14"/>
      <c r="G4" s="23"/>
      <c r="H4" s="8">
        <f>H3+1</f>
        <v>45171</v>
      </c>
      <c r="I4" s="21" t="str">
        <f t="shared" ref="I4:I30" si="1">IF(WEEKDAY(H4,2)=3, _xlfn.ISOWEEKNUM(H4),"")</f>
        <v/>
      </c>
      <c r="J4" s="14"/>
      <c r="K4" s="23"/>
      <c r="L4" s="8">
        <f>L3+1</f>
        <v>45201</v>
      </c>
      <c r="M4" s="21" t="str">
        <f t="shared" ref="M4:M30" si="2">IF(WEEKDAY(L4,2)=3, _xlfn.ISOWEEKNUM(L4),"")</f>
        <v/>
      </c>
      <c r="N4" s="14"/>
      <c r="O4" s="23"/>
      <c r="P4" s="8">
        <f>P3+1</f>
        <v>45232</v>
      </c>
      <c r="Q4" s="21" t="str">
        <f t="shared" ref="Q4:Q30" si="3">IF(WEEKDAY(P4,2)=3, _xlfn.ISOWEEKNUM(P4),"")</f>
        <v/>
      </c>
      <c r="R4" s="25" t="s">
        <v>4</v>
      </c>
      <c r="S4" s="23"/>
      <c r="T4" s="8">
        <f>T3+1</f>
        <v>45262</v>
      </c>
      <c r="U4" s="21" t="str">
        <f t="shared" ref="U4:U30" si="4">IF(WEEKDAY(T4,2)=3, _xlfn.ISOWEEKNUM(T4),"")</f>
        <v/>
      </c>
      <c r="V4" s="14"/>
      <c r="W4" s="23"/>
      <c r="X4" s="8">
        <f>X3+1</f>
        <v>45293</v>
      </c>
      <c r="Y4" s="21" t="str">
        <f t="shared" ref="Y4:Y30" si="5">IF(WEEKDAY(X4,2)=3, _xlfn.ISOWEEKNUM(X4),"")</f>
        <v/>
      </c>
      <c r="Z4" s="25" t="s">
        <v>4</v>
      </c>
      <c r="AA4" s="23"/>
      <c r="AB4" s="8">
        <f>AB3+1</f>
        <v>45324</v>
      </c>
      <c r="AC4" s="21" t="str">
        <f t="shared" ref="AC4:AC30" si="6">IF(WEEKDAY(AB4,2)=3, _xlfn.ISOWEEKNUM(AB4),"")</f>
        <v/>
      </c>
      <c r="AD4" s="27"/>
      <c r="AE4" s="23"/>
      <c r="AF4" s="8">
        <f>AF3+1</f>
        <v>45353</v>
      </c>
      <c r="AG4" s="21" t="str">
        <f t="shared" ref="AG4:AG30" si="7">IF(WEEKDAY(AF4,2)=3, _xlfn.ISOWEEKNUM(AF4),"")</f>
        <v/>
      </c>
      <c r="AH4" s="14"/>
      <c r="AI4" s="23"/>
      <c r="AJ4" s="8">
        <f>AJ3+1</f>
        <v>45384</v>
      </c>
      <c r="AK4" s="21" t="str">
        <f t="shared" ref="AK4:AK30" si="8">IF(WEEKDAY(AJ4,2)=3, _xlfn.ISOWEEKNUM(AJ4),"")</f>
        <v/>
      </c>
      <c r="AL4" s="41" t="s">
        <v>12</v>
      </c>
      <c r="AM4" s="23"/>
      <c r="AN4" s="8">
        <f>AN3+1</f>
        <v>45414</v>
      </c>
      <c r="AO4" s="21" t="str">
        <f t="shared" ref="AO4:AO30" si="9">IF(WEEKDAY(AN4,2)=3, _xlfn.ISOWEEKNUM(AN4),"")</f>
        <v/>
      </c>
      <c r="AP4" s="25" t="s">
        <v>4</v>
      </c>
      <c r="AQ4" s="23"/>
      <c r="AR4" s="8">
        <f>AR3+1</f>
        <v>45445</v>
      </c>
      <c r="AS4" s="21" t="str">
        <f t="shared" ref="AS4:AS30" si="10">IF(WEEKDAY(AR4,2)=3, _xlfn.ISOWEEKNUM(AR4),"")</f>
        <v/>
      </c>
      <c r="AT4" s="14"/>
      <c r="AU4" s="23"/>
      <c r="AV4" s="8">
        <f>AV3+1</f>
        <v>45475</v>
      </c>
      <c r="AW4" s="21" t="str">
        <f t="shared" ref="AW4:AW30" si="11">IF(WEEKDAY(AV4,2)=3, _xlfn.ISOWEEKNUM(AV4),"")</f>
        <v/>
      </c>
      <c r="AX4" s="35" t="s">
        <v>35</v>
      </c>
      <c r="AY4" s="23"/>
      <c r="AZ4" s="8">
        <f>AZ3+1</f>
        <v>45506</v>
      </c>
      <c r="BA4" s="21" t="str">
        <f t="shared" ref="BA4:BA30" si="12">IF(WEEKDAY(AZ4,2)=3, _xlfn.ISOWEEKNUM(AZ4),"")</f>
        <v/>
      </c>
      <c r="BB4" s="15"/>
      <c r="BD4" s="10"/>
    </row>
    <row r="5" spans="2:56" ht="19.95" customHeight="1">
      <c r="B5" s="3"/>
      <c r="C5" s="22"/>
      <c r="D5" s="8">
        <f t="shared" ref="D5:D30" si="13">D4+1</f>
        <v>45141</v>
      </c>
      <c r="E5" s="21" t="str">
        <f t="shared" si="0"/>
        <v/>
      </c>
      <c r="F5" s="14"/>
      <c r="G5" s="23"/>
      <c r="H5" s="8">
        <f t="shared" ref="H5:H30" si="14">H4+1</f>
        <v>45172</v>
      </c>
      <c r="I5" s="21" t="str">
        <f t="shared" si="1"/>
        <v/>
      </c>
      <c r="J5" s="14"/>
      <c r="K5" s="23"/>
      <c r="L5" s="8">
        <f t="shared" ref="L5:L30" si="15">L4+1</f>
        <v>45202</v>
      </c>
      <c r="M5" s="21" t="str">
        <f t="shared" si="2"/>
        <v/>
      </c>
      <c r="N5" s="34" t="s">
        <v>20</v>
      </c>
      <c r="O5" s="23"/>
      <c r="P5" s="8">
        <f t="shared" ref="P5:P30" si="16">P4+1</f>
        <v>45233</v>
      </c>
      <c r="Q5" s="21" t="str">
        <f t="shared" si="3"/>
        <v/>
      </c>
      <c r="R5" s="25" t="s">
        <v>4</v>
      </c>
      <c r="S5" s="23"/>
      <c r="T5" s="8">
        <f t="shared" ref="T5:T30" si="17">T4+1</f>
        <v>45263</v>
      </c>
      <c r="U5" s="21" t="str">
        <f t="shared" si="4"/>
        <v/>
      </c>
      <c r="V5" s="14"/>
      <c r="W5" s="23"/>
      <c r="X5" s="8">
        <f t="shared" ref="X5:X30" si="18">X4+1</f>
        <v>45294</v>
      </c>
      <c r="Y5" s="21">
        <f t="shared" si="5"/>
        <v>1</v>
      </c>
      <c r="Z5" s="25" t="s">
        <v>4</v>
      </c>
      <c r="AA5" s="23"/>
      <c r="AB5" s="8">
        <f t="shared" ref="AB5:AB30" si="19">AB4+1</f>
        <v>45325</v>
      </c>
      <c r="AC5" s="21" t="str">
        <f t="shared" si="6"/>
        <v/>
      </c>
      <c r="AD5" s="14"/>
      <c r="AE5" s="23"/>
      <c r="AF5" s="8">
        <f t="shared" ref="AF5:AF30" si="20">AF4+1</f>
        <v>45354</v>
      </c>
      <c r="AG5" s="21" t="str">
        <f t="shared" si="7"/>
        <v/>
      </c>
      <c r="AH5" s="14"/>
      <c r="AI5" s="23"/>
      <c r="AJ5" s="8">
        <f t="shared" ref="AJ5:AJ30" si="21">AJ4+1</f>
        <v>45385</v>
      </c>
      <c r="AK5" s="21">
        <f t="shared" si="8"/>
        <v>14</v>
      </c>
      <c r="AL5" s="41" t="s">
        <v>12</v>
      </c>
      <c r="AM5" s="23"/>
      <c r="AN5" s="8">
        <f t="shared" ref="AN5:AN30" si="22">AN4+1</f>
        <v>45415</v>
      </c>
      <c r="AO5" s="21" t="str">
        <f t="shared" si="9"/>
        <v/>
      </c>
      <c r="AP5" s="25" t="s">
        <v>4</v>
      </c>
      <c r="AQ5" s="23"/>
      <c r="AR5" s="8">
        <f t="shared" ref="AR5:AR30" si="23">AR4+1</f>
        <v>45446</v>
      </c>
      <c r="AS5" s="21" t="str">
        <f t="shared" si="10"/>
        <v/>
      </c>
      <c r="AT5" s="14"/>
      <c r="AU5" s="23"/>
      <c r="AV5" s="8">
        <f t="shared" ref="AV5:AV30" si="24">AV4+1</f>
        <v>45476</v>
      </c>
      <c r="AW5" s="21">
        <f t="shared" si="11"/>
        <v>27</v>
      </c>
      <c r="AX5" s="14" t="s">
        <v>31</v>
      </c>
      <c r="AY5" s="23"/>
      <c r="AZ5" s="8">
        <f t="shared" ref="AZ5:AZ30" si="25">AZ4+1</f>
        <v>45507</v>
      </c>
      <c r="BA5" s="21" t="str">
        <f t="shared" si="12"/>
        <v/>
      </c>
      <c r="BB5" s="15"/>
      <c r="BD5" s="10"/>
    </row>
    <row r="6" spans="2:56" ht="19.95" customHeight="1">
      <c r="C6" s="22"/>
      <c r="D6" s="8">
        <f t="shared" si="13"/>
        <v>45142</v>
      </c>
      <c r="E6" s="21" t="str">
        <f t="shared" si="0"/>
        <v/>
      </c>
      <c r="F6" s="14"/>
      <c r="G6" s="23"/>
      <c r="H6" s="8">
        <f t="shared" si="14"/>
        <v>45173</v>
      </c>
      <c r="I6" s="21" t="str">
        <f t="shared" si="1"/>
        <v/>
      </c>
      <c r="J6" s="14"/>
      <c r="K6" s="23"/>
      <c r="L6" s="8">
        <f t="shared" si="15"/>
        <v>45203</v>
      </c>
      <c r="M6" s="21">
        <f t="shared" si="2"/>
        <v>40</v>
      </c>
      <c r="N6" s="14"/>
      <c r="O6" s="23"/>
      <c r="P6" s="8">
        <f t="shared" si="16"/>
        <v>45234</v>
      </c>
      <c r="Q6" s="21" t="str">
        <f t="shared" si="3"/>
        <v/>
      </c>
      <c r="R6" s="14"/>
      <c r="S6" s="23"/>
      <c r="T6" s="8">
        <f t="shared" si="17"/>
        <v>45264</v>
      </c>
      <c r="U6" s="21" t="str">
        <f t="shared" si="4"/>
        <v/>
      </c>
      <c r="V6" s="31" t="s">
        <v>9</v>
      </c>
      <c r="W6" s="23"/>
      <c r="X6" s="8">
        <f t="shared" si="18"/>
        <v>45295</v>
      </c>
      <c r="Y6" s="21" t="str">
        <f t="shared" si="5"/>
        <v/>
      </c>
      <c r="Z6" s="25" t="s">
        <v>4</v>
      </c>
      <c r="AA6" s="23"/>
      <c r="AB6" s="8">
        <f t="shared" si="19"/>
        <v>45326</v>
      </c>
      <c r="AC6" s="21" t="str">
        <f t="shared" si="6"/>
        <v/>
      </c>
      <c r="AD6" s="14"/>
      <c r="AE6" s="23"/>
      <c r="AF6" s="8">
        <f t="shared" si="20"/>
        <v>45355</v>
      </c>
      <c r="AG6" s="21" t="str">
        <f t="shared" si="7"/>
        <v/>
      </c>
      <c r="AH6" s="25" t="s">
        <v>4</v>
      </c>
      <c r="AI6" s="23"/>
      <c r="AJ6" s="8">
        <f t="shared" si="21"/>
        <v>45386</v>
      </c>
      <c r="AK6" s="21" t="str">
        <f t="shared" si="8"/>
        <v/>
      </c>
      <c r="AL6" s="44" t="s">
        <v>33</v>
      </c>
      <c r="AM6" s="23"/>
      <c r="AN6" s="8">
        <f t="shared" si="22"/>
        <v>45416</v>
      </c>
      <c r="AO6" s="21" t="str">
        <f t="shared" si="9"/>
        <v/>
      </c>
      <c r="AP6" s="14"/>
      <c r="AQ6" s="23"/>
      <c r="AR6" s="8">
        <f t="shared" si="23"/>
        <v>45447</v>
      </c>
      <c r="AS6" s="21" t="str">
        <f t="shared" si="10"/>
        <v/>
      </c>
      <c r="AT6" s="14"/>
      <c r="AU6" s="23"/>
      <c r="AV6" s="8">
        <f t="shared" si="24"/>
        <v>45477</v>
      </c>
      <c r="AW6" s="21" t="str">
        <f t="shared" si="11"/>
        <v/>
      </c>
      <c r="AX6" s="38" t="s">
        <v>30</v>
      </c>
      <c r="AY6" s="23"/>
      <c r="AZ6" s="8">
        <f t="shared" si="25"/>
        <v>45508</v>
      </c>
      <c r="BA6" s="21" t="str">
        <f t="shared" si="12"/>
        <v/>
      </c>
      <c r="BB6" s="15"/>
      <c r="BD6" s="10"/>
    </row>
    <row r="7" spans="2:56" ht="19.95" customHeight="1">
      <c r="C7" s="22"/>
      <c r="D7" s="8">
        <f t="shared" si="13"/>
        <v>45143</v>
      </c>
      <c r="E7" s="21" t="str">
        <f t="shared" si="0"/>
        <v/>
      </c>
      <c r="F7" s="14"/>
      <c r="G7" s="23"/>
      <c r="H7" s="8">
        <f t="shared" si="14"/>
        <v>45174</v>
      </c>
      <c r="I7" s="21" t="str">
        <f t="shared" si="1"/>
        <v/>
      </c>
      <c r="J7" s="14"/>
      <c r="K7" s="23"/>
      <c r="L7" s="8">
        <f t="shared" si="15"/>
        <v>45204</v>
      </c>
      <c r="M7" s="21" t="str">
        <f t="shared" si="2"/>
        <v/>
      </c>
      <c r="N7" s="14"/>
      <c r="O7" s="23"/>
      <c r="P7" s="8">
        <f t="shared" si="16"/>
        <v>45235</v>
      </c>
      <c r="Q7" s="21" t="str">
        <f t="shared" si="3"/>
        <v/>
      </c>
      <c r="R7" s="14"/>
      <c r="S7" s="23"/>
      <c r="T7" s="8">
        <f t="shared" si="17"/>
        <v>45265</v>
      </c>
      <c r="U7" s="21" t="str">
        <f t="shared" si="4"/>
        <v/>
      </c>
      <c r="V7" s="31" t="s">
        <v>9</v>
      </c>
      <c r="W7" s="23"/>
      <c r="X7" s="8">
        <f t="shared" si="18"/>
        <v>45296</v>
      </c>
      <c r="Y7" s="21" t="str">
        <f t="shared" si="5"/>
        <v/>
      </c>
      <c r="Z7" s="25" t="s">
        <v>4</v>
      </c>
      <c r="AA7" s="23"/>
      <c r="AB7" s="8">
        <f t="shared" si="19"/>
        <v>45327</v>
      </c>
      <c r="AC7" s="21" t="str">
        <f t="shared" si="6"/>
        <v/>
      </c>
      <c r="AD7" s="27"/>
      <c r="AE7" s="23"/>
      <c r="AF7" s="8">
        <f t="shared" si="20"/>
        <v>45356</v>
      </c>
      <c r="AG7" s="21" t="str">
        <f t="shared" si="7"/>
        <v/>
      </c>
      <c r="AH7" s="25" t="s">
        <v>4</v>
      </c>
      <c r="AI7" s="23"/>
      <c r="AJ7" s="8">
        <f t="shared" si="21"/>
        <v>45387</v>
      </c>
      <c r="AK7" s="21" t="str">
        <f t="shared" si="8"/>
        <v/>
      </c>
      <c r="AM7" s="23"/>
      <c r="AN7" s="8">
        <f t="shared" si="22"/>
        <v>45417</v>
      </c>
      <c r="AO7" s="21" t="str">
        <f t="shared" si="9"/>
        <v/>
      </c>
      <c r="AP7" s="14"/>
      <c r="AQ7" s="23"/>
      <c r="AR7" s="8">
        <f t="shared" si="23"/>
        <v>45448</v>
      </c>
      <c r="AS7" s="21">
        <f t="shared" si="10"/>
        <v>23</v>
      </c>
      <c r="AT7" s="14"/>
      <c r="AU7" s="23"/>
      <c r="AV7" s="8">
        <f t="shared" si="24"/>
        <v>45478</v>
      </c>
      <c r="AW7" s="21" t="str">
        <f t="shared" si="11"/>
        <v/>
      </c>
      <c r="AX7" s="14"/>
      <c r="AY7" s="23"/>
      <c r="AZ7" s="8">
        <f t="shared" si="25"/>
        <v>45509</v>
      </c>
      <c r="BA7" s="21" t="str">
        <f t="shared" si="12"/>
        <v/>
      </c>
      <c r="BB7" s="15"/>
      <c r="BD7" s="10"/>
    </row>
    <row r="8" spans="2:56" ht="19.95" customHeight="1">
      <c r="C8" s="22"/>
      <c r="D8" s="8">
        <f t="shared" si="13"/>
        <v>45144</v>
      </c>
      <c r="E8" s="21" t="str">
        <f t="shared" si="0"/>
        <v/>
      </c>
      <c r="F8" s="14"/>
      <c r="G8" s="23"/>
      <c r="H8" s="8">
        <f t="shared" si="14"/>
        <v>45175</v>
      </c>
      <c r="I8" s="21">
        <f t="shared" si="1"/>
        <v>36</v>
      </c>
      <c r="J8" s="29" t="s">
        <v>16</v>
      </c>
      <c r="K8" s="23"/>
      <c r="L8" s="8">
        <f t="shared" si="15"/>
        <v>45205</v>
      </c>
      <c r="M8" s="21" t="str">
        <f t="shared" si="2"/>
        <v/>
      </c>
      <c r="N8" s="14"/>
      <c r="O8" s="23"/>
      <c r="P8" s="8">
        <f t="shared" si="16"/>
        <v>45236</v>
      </c>
      <c r="Q8" s="21" t="str">
        <f t="shared" si="3"/>
        <v/>
      </c>
      <c r="R8" s="33"/>
      <c r="S8" s="23"/>
      <c r="T8" s="8">
        <f t="shared" si="17"/>
        <v>45266</v>
      </c>
      <c r="U8" s="21">
        <f t="shared" si="4"/>
        <v>49</v>
      </c>
      <c r="V8" s="31" t="s">
        <v>9</v>
      </c>
      <c r="W8" s="23"/>
      <c r="X8" s="8">
        <f t="shared" si="18"/>
        <v>45297</v>
      </c>
      <c r="Y8" s="21" t="str">
        <f t="shared" si="5"/>
        <v/>
      </c>
      <c r="Z8" s="14"/>
      <c r="AA8" s="23"/>
      <c r="AB8" s="8">
        <f t="shared" si="19"/>
        <v>45328</v>
      </c>
      <c r="AC8" s="21" t="str">
        <f t="shared" si="6"/>
        <v/>
      </c>
      <c r="AD8" s="27"/>
      <c r="AE8" s="23"/>
      <c r="AF8" s="8">
        <f t="shared" si="20"/>
        <v>45357</v>
      </c>
      <c r="AG8" s="21">
        <f t="shared" si="7"/>
        <v>10</v>
      </c>
      <c r="AH8" s="25" t="s">
        <v>4</v>
      </c>
      <c r="AI8" s="23"/>
      <c r="AJ8" s="8">
        <f t="shared" si="21"/>
        <v>45388</v>
      </c>
      <c r="AK8" s="21" t="str">
        <f t="shared" si="8"/>
        <v/>
      </c>
      <c r="AL8" s="14"/>
      <c r="AM8" s="23"/>
      <c r="AN8" s="8">
        <f t="shared" si="22"/>
        <v>45418</v>
      </c>
      <c r="AO8" s="21" t="str">
        <f t="shared" si="9"/>
        <v/>
      </c>
      <c r="AP8" s="25" t="s">
        <v>4</v>
      </c>
      <c r="AQ8" s="23"/>
      <c r="AR8" s="8">
        <f t="shared" si="23"/>
        <v>45449</v>
      </c>
      <c r="AS8" s="21" t="str">
        <f t="shared" si="10"/>
        <v/>
      </c>
      <c r="AT8" s="14"/>
      <c r="AU8" s="23"/>
      <c r="AV8" s="8">
        <f t="shared" si="24"/>
        <v>45479</v>
      </c>
      <c r="AW8" s="21" t="str">
        <f t="shared" si="11"/>
        <v/>
      </c>
      <c r="AX8" s="14"/>
      <c r="AY8" s="23"/>
      <c r="AZ8" s="8">
        <f t="shared" si="25"/>
        <v>45510</v>
      </c>
      <c r="BA8" s="21" t="str">
        <f t="shared" si="12"/>
        <v/>
      </c>
      <c r="BB8" s="15"/>
      <c r="BD8" s="10"/>
    </row>
    <row r="9" spans="2:56" ht="19.95" customHeight="1">
      <c r="C9" s="22"/>
      <c r="D9" s="8">
        <f t="shared" si="13"/>
        <v>45145</v>
      </c>
      <c r="E9" s="21" t="str">
        <f t="shared" si="0"/>
        <v/>
      </c>
      <c r="F9" s="14"/>
      <c r="G9" s="23"/>
      <c r="H9" s="8">
        <f t="shared" si="14"/>
        <v>45176</v>
      </c>
      <c r="I9" s="21" t="str">
        <f t="shared" si="1"/>
        <v/>
      </c>
      <c r="J9" s="29" t="s">
        <v>17</v>
      </c>
      <c r="K9" s="23"/>
      <c r="L9" s="8">
        <f t="shared" si="15"/>
        <v>45206</v>
      </c>
      <c r="M9" s="21" t="str">
        <f t="shared" si="2"/>
        <v/>
      </c>
      <c r="N9" s="14"/>
      <c r="O9" s="23"/>
      <c r="P9" s="8">
        <f t="shared" si="16"/>
        <v>45237</v>
      </c>
      <c r="Q9" s="21" t="str">
        <f t="shared" si="3"/>
        <v/>
      </c>
      <c r="R9" s="33" t="s">
        <v>19</v>
      </c>
      <c r="S9" s="23"/>
      <c r="T9" s="8">
        <f t="shared" si="17"/>
        <v>45267</v>
      </c>
      <c r="U9" s="21" t="str">
        <f t="shared" si="4"/>
        <v/>
      </c>
      <c r="V9" s="31" t="s">
        <v>9</v>
      </c>
      <c r="W9" s="23"/>
      <c r="X9" s="8">
        <f t="shared" si="18"/>
        <v>45298</v>
      </c>
      <c r="Y9" s="21" t="str">
        <f t="shared" si="5"/>
        <v/>
      </c>
      <c r="Z9" s="14"/>
      <c r="AA9" s="23"/>
      <c r="AB9" s="8">
        <f t="shared" si="19"/>
        <v>45329</v>
      </c>
      <c r="AC9" s="21">
        <f t="shared" si="6"/>
        <v>6</v>
      </c>
      <c r="AD9" s="27"/>
      <c r="AE9" s="23"/>
      <c r="AF9" s="8">
        <f t="shared" si="20"/>
        <v>45358</v>
      </c>
      <c r="AG9" s="21" t="str">
        <f t="shared" si="7"/>
        <v/>
      </c>
      <c r="AH9" s="25" t="s">
        <v>4</v>
      </c>
      <c r="AI9" s="23"/>
      <c r="AJ9" s="8">
        <f t="shared" si="21"/>
        <v>45389</v>
      </c>
      <c r="AK9" s="21" t="str">
        <f t="shared" si="8"/>
        <v/>
      </c>
      <c r="AL9" s="14"/>
      <c r="AM9" s="23"/>
      <c r="AN9" s="8">
        <f t="shared" si="22"/>
        <v>45419</v>
      </c>
      <c r="AO9" s="21" t="str">
        <f t="shared" si="9"/>
        <v/>
      </c>
      <c r="AP9" s="25" t="s">
        <v>4</v>
      </c>
      <c r="AQ9" s="23"/>
      <c r="AR9" s="8">
        <f t="shared" si="23"/>
        <v>45450</v>
      </c>
      <c r="AS9" s="21" t="str">
        <f t="shared" si="10"/>
        <v/>
      </c>
      <c r="AT9" s="31" t="s">
        <v>9</v>
      </c>
      <c r="AU9" s="23"/>
      <c r="AV9" s="8">
        <f t="shared" si="24"/>
        <v>45480</v>
      </c>
      <c r="AW9" s="21" t="str">
        <f t="shared" si="11"/>
        <v/>
      </c>
      <c r="AX9" s="14"/>
      <c r="AY9" s="23"/>
      <c r="AZ9" s="8">
        <f t="shared" si="25"/>
        <v>45511</v>
      </c>
      <c r="BA9" s="21">
        <f t="shared" si="12"/>
        <v>32</v>
      </c>
      <c r="BB9" s="15"/>
      <c r="BD9" s="10"/>
    </row>
    <row r="10" spans="2:56" ht="19.95" customHeight="1">
      <c r="C10" s="22"/>
      <c r="D10" s="8">
        <f t="shared" si="13"/>
        <v>45146</v>
      </c>
      <c r="E10" s="21" t="str">
        <f t="shared" si="0"/>
        <v/>
      </c>
      <c r="F10" s="14"/>
      <c r="G10" s="23"/>
      <c r="H10" s="8">
        <f t="shared" si="14"/>
        <v>45177</v>
      </c>
      <c r="I10" s="21" t="str">
        <f t="shared" si="1"/>
        <v/>
      </c>
      <c r="J10" s="14"/>
      <c r="K10" s="23"/>
      <c r="L10" s="8">
        <f t="shared" si="15"/>
        <v>45207</v>
      </c>
      <c r="M10" s="21" t="str">
        <f t="shared" si="2"/>
        <v/>
      </c>
      <c r="N10" s="14"/>
      <c r="O10" s="23"/>
      <c r="P10" s="8">
        <f t="shared" si="16"/>
        <v>45238</v>
      </c>
      <c r="Q10" s="21">
        <f t="shared" si="3"/>
        <v>45</v>
      </c>
      <c r="R10" s="14"/>
      <c r="S10" s="23"/>
      <c r="T10" s="8">
        <f t="shared" si="17"/>
        <v>45268</v>
      </c>
      <c r="U10" s="21" t="str">
        <f t="shared" si="4"/>
        <v/>
      </c>
      <c r="V10" s="27" t="s">
        <v>9</v>
      </c>
      <c r="W10" s="23"/>
      <c r="X10" s="8">
        <f t="shared" si="18"/>
        <v>45299</v>
      </c>
      <c r="Y10" s="21" t="str">
        <f t="shared" si="5"/>
        <v/>
      </c>
      <c r="Z10" s="14"/>
      <c r="AA10" s="23"/>
      <c r="AB10" s="8">
        <f t="shared" si="19"/>
        <v>45330</v>
      </c>
      <c r="AC10" s="21" t="str">
        <f t="shared" si="6"/>
        <v/>
      </c>
      <c r="AD10" s="25" t="s">
        <v>23</v>
      </c>
      <c r="AE10" s="23"/>
      <c r="AF10" s="8">
        <f t="shared" si="20"/>
        <v>45359</v>
      </c>
      <c r="AG10" s="21" t="str">
        <f t="shared" si="7"/>
        <v/>
      </c>
      <c r="AH10" s="25" t="s">
        <v>4</v>
      </c>
      <c r="AI10" s="23"/>
      <c r="AJ10" s="8">
        <f t="shared" si="21"/>
        <v>45390</v>
      </c>
      <c r="AK10" s="21" t="str">
        <f t="shared" si="8"/>
        <v/>
      </c>
      <c r="AM10" s="23"/>
      <c r="AN10" s="8">
        <f t="shared" si="22"/>
        <v>45420</v>
      </c>
      <c r="AO10" s="21">
        <f t="shared" si="9"/>
        <v>19</v>
      </c>
      <c r="AP10" s="25" t="s">
        <v>4</v>
      </c>
      <c r="AQ10" s="23"/>
      <c r="AR10" s="8">
        <f t="shared" si="23"/>
        <v>45451</v>
      </c>
      <c r="AS10" s="21" t="str">
        <f t="shared" si="10"/>
        <v/>
      </c>
      <c r="AT10" s="14"/>
      <c r="AU10" s="23"/>
      <c r="AV10" s="8">
        <f t="shared" si="24"/>
        <v>45481</v>
      </c>
      <c r="AW10" s="21" t="str">
        <f t="shared" si="11"/>
        <v/>
      </c>
      <c r="AX10" s="25" t="s">
        <v>5</v>
      </c>
      <c r="AY10" s="23"/>
      <c r="AZ10" s="8">
        <f t="shared" si="25"/>
        <v>45512</v>
      </c>
      <c r="BA10" s="21" t="str">
        <f t="shared" si="12"/>
        <v/>
      </c>
      <c r="BB10" s="15"/>
      <c r="BD10" s="10"/>
    </row>
    <row r="11" spans="2:56" ht="19.95" customHeight="1">
      <c r="C11" s="22"/>
      <c r="D11" s="8">
        <f t="shared" si="13"/>
        <v>45147</v>
      </c>
      <c r="E11" s="21">
        <f t="shared" si="0"/>
        <v>32</v>
      </c>
      <c r="F11" s="14"/>
      <c r="G11" s="23"/>
      <c r="H11" s="8">
        <f t="shared" si="14"/>
        <v>45178</v>
      </c>
      <c r="I11" s="21" t="str">
        <f t="shared" si="1"/>
        <v/>
      </c>
      <c r="J11" s="14"/>
      <c r="K11" s="23"/>
      <c r="L11" s="8">
        <f t="shared" si="15"/>
        <v>45208</v>
      </c>
      <c r="M11" s="21" t="str">
        <f t="shared" si="2"/>
        <v/>
      </c>
      <c r="N11" s="31" t="s">
        <v>12</v>
      </c>
      <c r="O11" s="23"/>
      <c r="P11" s="8">
        <f t="shared" si="16"/>
        <v>45239</v>
      </c>
      <c r="Q11" s="21" t="str">
        <f t="shared" si="3"/>
        <v/>
      </c>
      <c r="R11" s="33" t="s">
        <v>19</v>
      </c>
      <c r="S11" s="23"/>
      <c r="T11" s="8">
        <f t="shared" si="17"/>
        <v>45269</v>
      </c>
      <c r="U11" s="21" t="str">
        <f t="shared" si="4"/>
        <v/>
      </c>
      <c r="V11" s="14"/>
      <c r="W11" s="23"/>
      <c r="X11" s="8">
        <f t="shared" si="18"/>
        <v>45300</v>
      </c>
      <c r="Y11" s="21" t="str">
        <f t="shared" si="5"/>
        <v/>
      </c>
      <c r="Z11" s="14"/>
      <c r="AA11" s="23"/>
      <c r="AB11" s="8">
        <f t="shared" si="19"/>
        <v>45331</v>
      </c>
      <c r="AC11" s="21" t="str">
        <f t="shared" si="6"/>
        <v/>
      </c>
      <c r="AD11" s="27"/>
      <c r="AE11" s="23"/>
      <c r="AF11" s="8">
        <f t="shared" si="20"/>
        <v>45360</v>
      </c>
      <c r="AG11" s="21" t="str">
        <f t="shared" si="7"/>
        <v/>
      </c>
      <c r="AH11" s="14"/>
      <c r="AI11" s="23"/>
      <c r="AJ11" s="8">
        <f t="shared" si="21"/>
        <v>45391</v>
      </c>
      <c r="AK11" s="21" t="str">
        <f t="shared" si="8"/>
        <v/>
      </c>
      <c r="AL11" s="14"/>
      <c r="AM11" s="23"/>
      <c r="AN11" s="8">
        <f t="shared" si="22"/>
        <v>45421</v>
      </c>
      <c r="AO11" s="21" t="str">
        <f t="shared" si="9"/>
        <v/>
      </c>
      <c r="AP11" s="25" t="s">
        <v>4</v>
      </c>
      <c r="AQ11" s="23"/>
      <c r="AR11" s="8">
        <f t="shared" si="23"/>
        <v>45452</v>
      </c>
      <c r="AS11" s="21" t="str">
        <f t="shared" si="10"/>
        <v/>
      </c>
      <c r="AT11" s="14"/>
      <c r="AU11" s="23"/>
      <c r="AV11" s="8">
        <f t="shared" si="24"/>
        <v>45482</v>
      </c>
      <c r="AW11" s="21" t="str">
        <f t="shared" si="11"/>
        <v/>
      </c>
      <c r="AX11" s="14"/>
      <c r="AY11" s="23"/>
      <c r="AZ11" s="8">
        <f t="shared" si="25"/>
        <v>45513</v>
      </c>
      <c r="BA11" s="21" t="str">
        <f t="shared" si="12"/>
        <v/>
      </c>
      <c r="BB11" s="15"/>
      <c r="BD11" s="10"/>
    </row>
    <row r="12" spans="2:56" ht="19.95" customHeight="1">
      <c r="C12" s="22"/>
      <c r="D12" s="8">
        <f t="shared" si="13"/>
        <v>45148</v>
      </c>
      <c r="E12" s="21" t="str">
        <f t="shared" si="0"/>
        <v/>
      </c>
      <c r="F12" s="14"/>
      <c r="G12" s="23"/>
      <c r="H12" s="8">
        <f t="shared" si="14"/>
        <v>45179</v>
      </c>
      <c r="I12" s="21" t="str">
        <f t="shared" si="1"/>
        <v/>
      </c>
      <c r="J12" s="14"/>
      <c r="K12" s="23"/>
      <c r="L12" s="8">
        <f t="shared" si="15"/>
        <v>45209</v>
      </c>
      <c r="M12" s="21" t="str">
        <f t="shared" si="2"/>
        <v/>
      </c>
      <c r="N12" s="31" t="s">
        <v>12</v>
      </c>
      <c r="O12" s="23"/>
      <c r="P12" s="8">
        <f t="shared" si="16"/>
        <v>45240</v>
      </c>
      <c r="Q12" s="21" t="str">
        <f t="shared" si="3"/>
        <v/>
      </c>
      <c r="R12" s="33" t="s">
        <v>19</v>
      </c>
      <c r="S12" s="23"/>
      <c r="T12" s="8">
        <f t="shared" si="17"/>
        <v>45270</v>
      </c>
      <c r="U12" s="21" t="str">
        <f t="shared" si="4"/>
        <v/>
      </c>
      <c r="V12" s="14"/>
      <c r="W12" s="23"/>
      <c r="X12" s="8">
        <f t="shared" si="18"/>
        <v>45301</v>
      </c>
      <c r="Y12" s="21">
        <f t="shared" si="5"/>
        <v>2</v>
      </c>
      <c r="Z12" s="14"/>
      <c r="AA12" s="23"/>
      <c r="AB12" s="8">
        <f t="shared" si="19"/>
        <v>45332</v>
      </c>
      <c r="AC12" s="21" t="str">
        <f t="shared" si="6"/>
        <v/>
      </c>
      <c r="AD12" s="14"/>
      <c r="AE12" s="23"/>
      <c r="AF12" s="8">
        <f t="shared" si="20"/>
        <v>45361</v>
      </c>
      <c r="AG12" s="21" t="str">
        <f t="shared" si="7"/>
        <v/>
      </c>
      <c r="AH12" s="14"/>
      <c r="AI12" s="23"/>
      <c r="AJ12" s="8">
        <f t="shared" si="21"/>
        <v>45392</v>
      </c>
      <c r="AK12" s="21">
        <f t="shared" si="8"/>
        <v>15</v>
      </c>
      <c r="AM12" s="23"/>
      <c r="AN12" s="8">
        <f t="shared" si="22"/>
        <v>45422</v>
      </c>
      <c r="AO12" s="21" t="str">
        <f t="shared" si="9"/>
        <v/>
      </c>
      <c r="AP12" s="25" t="s">
        <v>4</v>
      </c>
      <c r="AQ12" s="23"/>
      <c r="AR12" s="8">
        <f t="shared" si="23"/>
        <v>45453</v>
      </c>
      <c r="AS12" s="21" t="str">
        <f t="shared" si="10"/>
        <v/>
      </c>
      <c r="AT12" s="27" t="s">
        <v>9</v>
      </c>
      <c r="AU12" s="23"/>
      <c r="AV12" s="8">
        <f t="shared" si="24"/>
        <v>45483</v>
      </c>
      <c r="AW12" s="21">
        <f t="shared" si="11"/>
        <v>28</v>
      </c>
      <c r="AX12" s="14"/>
      <c r="AY12" s="23"/>
      <c r="AZ12" s="8">
        <f t="shared" si="25"/>
        <v>45514</v>
      </c>
      <c r="BA12" s="21" t="str">
        <f t="shared" si="12"/>
        <v/>
      </c>
      <c r="BB12" s="15"/>
      <c r="BD12" s="10"/>
    </row>
    <row r="13" spans="2:56" ht="19.95" customHeight="1">
      <c r="C13" s="22"/>
      <c r="D13" s="8">
        <f t="shared" si="13"/>
        <v>45149</v>
      </c>
      <c r="E13" s="21" t="str">
        <f t="shared" si="0"/>
        <v/>
      </c>
      <c r="F13" s="14"/>
      <c r="G13" s="23"/>
      <c r="H13" s="8">
        <f t="shared" si="14"/>
        <v>45180</v>
      </c>
      <c r="I13" s="21" t="str">
        <f t="shared" si="1"/>
        <v/>
      </c>
      <c r="J13" s="14"/>
      <c r="K13" s="23"/>
      <c r="L13" s="8">
        <f t="shared" si="15"/>
        <v>45210</v>
      </c>
      <c r="M13" s="21">
        <f t="shared" si="2"/>
        <v>41</v>
      </c>
      <c r="N13" s="31" t="s">
        <v>12</v>
      </c>
      <c r="O13" s="23"/>
      <c r="P13" s="8">
        <f t="shared" si="16"/>
        <v>45241</v>
      </c>
      <c r="Q13" s="21" t="str">
        <f t="shared" si="3"/>
        <v/>
      </c>
      <c r="R13" s="14"/>
      <c r="S13" s="23"/>
      <c r="T13" s="8">
        <f t="shared" si="17"/>
        <v>45271</v>
      </c>
      <c r="U13" s="21" t="str">
        <f t="shared" si="4"/>
        <v/>
      </c>
      <c r="V13" s="40" t="s">
        <v>9</v>
      </c>
      <c r="W13" s="23"/>
      <c r="X13" s="8">
        <f t="shared" si="18"/>
        <v>45302</v>
      </c>
      <c r="Y13" s="21" t="str">
        <f t="shared" si="5"/>
        <v/>
      </c>
      <c r="Z13" s="14"/>
      <c r="AA13" s="23"/>
      <c r="AB13" s="8">
        <f t="shared" si="19"/>
        <v>45333</v>
      </c>
      <c r="AC13" s="21" t="str">
        <f t="shared" si="6"/>
        <v/>
      </c>
      <c r="AD13" s="14"/>
      <c r="AE13" s="23"/>
      <c r="AF13" s="8">
        <f t="shared" si="20"/>
        <v>45362</v>
      </c>
      <c r="AG13" s="21" t="str">
        <f t="shared" si="7"/>
        <v/>
      </c>
      <c r="AH13" s="39" t="s">
        <v>27</v>
      </c>
      <c r="AI13" s="23"/>
      <c r="AJ13" s="8">
        <f t="shared" si="21"/>
        <v>45393</v>
      </c>
      <c r="AK13" s="21" t="str">
        <f t="shared" si="8"/>
        <v/>
      </c>
      <c r="AM13" s="23"/>
      <c r="AN13" s="8">
        <f t="shared" si="22"/>
        <v>45423</v>
      </c>
      <c r="AO13" s="21" t="str">
        <f t="shared" si="9"/>
        <v/>
      </c>
      <c r="AP13" s="14"/>
      <c r="AQ13" s="23"/>
      <c r="AR13" s="8">
        <f t="shared" si="23"/>
        <v>45454</v>
      </c>
      <c r="AS13" s="21" t="str">
        <f t="shared" si="10"/>
        <v/>
      </c>
      <c r="AT13" s="27" t="s">
        <v>9</v>
      </c>
      <c r="AU13" s="23"/>
      <c r="AV13" s="8">
        <f t="shared" si="24"/>
        <v>45484</v>
      </c>
      <c r="AW13" s="21" t="str">
        <f t="shared" si="11"/>
        <v/>
      </c>
      <c r="AX13" s="14"/>
      <c r="AY13" s="23"/>
      <c r="AZ13" s="8">
        <f t="shared" si="25"/>
        <v>45515</v>
      </c>
      <c r="BA13" s="21" t="str">
        <f t="shared" si="12"/>
        <v/>
      </c>
      <c r="BB13" s="15"/>
      <c r="BD13" s="10"/>
    </row>
    <row r="14" spans="2:56" ht="19.95" customHeight="1">
      <c r="C14" s="22"/>
      <c r="D14" s="8">
        <f t="shared" si="13"/>
        <v>45150</v>
      </c>
      <c r="E14" s="21" t="str">
        <f t="shared" si="0"/>
        <v/>
      </c>
      <c r="F14" s="14"/>
      <c r="G14" s="23"/>
      <c r="H14" s="8">
        <f t="shared" si="14"/>
        <v>45181</v>
      </c>
      <c r="I14" s="21" t="str">
        <f t="shared" si="1"/>
        <v/>
      </c>
      <c r="J14" s="14"/>
      <c r="K14" s="23"/>
      <c r="L14" s="8">
        <f t="shared" si="15"/>
        <v>45211</v>
      </c>
      <c r="M14" s="21" t="str">
        <f t="shared" si="2"/>
        <v/>
      </c>
      <c r="N14" s="31" t="s">
        <v>12</v>
      </c>
      <c r="O14" s="23"/>
      <c r="P14" s="8">
        <f t="shared" si="16"/>
        <v>45242</v>
      </c>
      <c r="Q14" s="21" t="str">
        <f t="shared" si="3"/>
        <v/>
      </c>
      <c r="R14" s="14"/>
      <c r="S14" s="23"/>
      <c r="T14" s="8">
        <f t="shared" si="17"/>
        <v>45272</v>
      </c>
      <c r="U14" s="21" t="str">
        <f t="shared" si="4"/>
        <v/>
      </c>
      <c r="V14" s="40" t="s">
        <v>9</v>
      </c>
      <c r="W14" s="23"/>
      <c r="X14" s="8">
        <f t="shared" si="18"/>
        <v>45303</v>
      </c>
      <c r="Y14" s="21" t="str">
        <f t="shared" si="5"/>
        <v/>
      </c>
      <c r="Z14" s="14"/>
      <c r="AA14" s="23"/>
      <c r="AB14" s="8">
        <f t="shared" si="19"/>
        <v>45334</v>
      </c>
      <c r="AC14" s="21" t="str">
        <f t="shared" si="6"/>
        <v/>
      </c>
      <c r="AD14" s="31"/>
      <c r="AE14" s="23"/>
      <c r="AF14" s="8">
        <f t="shared" si="20"/>
        <v>45363</v>
      </c>
      <c r="AG14" s="21" t="str">
        <f t="shared" si="7"/>
        <v/>
      </c>
      <c r="AH14" s="14"/>
      <c r="AI14" s="23"/>
      <c r="AJ14" s="8">
        <f t="shared" si="21"/>
        <v>45394</v>
      </c>
      <c r="AK14" s="21" t="str">
        <f t="shared" si="8"/>
        <v/>
      </c>
      <c r="AM14" s="23"/>
      <c r="AN14" s="8">
        <f t="shared" si="22"/>
        <v>45424</v>
      </c>
      <c r="AO14" s="21" t="str">
        <f t="shared" si="9"/>
        <v/>
      </c>
      <c r="AP14" s="14"/>
      <c r="AQ14" s="23"/>
      <c r="AR14" s="8">
        <f t="shared" si="23"/>
        <v>45455</v>
      </c>
      <c r="AS14" s="21">
        <f t="shared" si="10"/>
        <v>24</v>
      </c>
      <c r="AT14" s="27" t="s">
        <v>9</v>
      </c>
      <c r="AU14" s="23"/>
      <c r="AV14" s="8">
        <f t="shared" si="24"/>
        <v>45485</v>
      </c>
      <c r="AW14" s="21" t="str">
        <f t="shared" si="11"/>
        <v/>
      </c>
      <c r="AX14" s="14"/>
      <c r="AY14" s="23"/>
      <c r="AZ14" s="8">
        <f t="shared" si="25"/>
        <v>45516</v>
      </c>
      <c r="BA14" s="21" t="str">
        <f t="shared" si="12"/>
        <v/>
      </c>
      <c r="BB14" s="15"/>
      <c r="BD14" s="10"/>
    </row>
    <row r="15" spans="2:56" ht="19.95" customHeight="1">
      <c r="C15" s="22"/>
      <c r="D15" s="8">
        <f t="shared" si="13"/>
        <v>45151</v>
      </c>
      <c r="E15" s="21" t="str">
        <f t="shared" si="0"/>
        <v/>
      </c>
      <c r="F15" s="14"/>
      <c r="G15" s="23"/>
      <c r="H15" s="8">
        <f t="shared" si="14"/>
        <v>45182</v>
      </c>
      <c r="I15" s="21">
        <f t="shared" si="1"/>
        <v>37</v>
      </c>
      <c r="J15" s="14"/>
      <c r="K15" s="23"/>
      <c r="L15" s="8">
        <f t="shared" si="15"/>
        <v>45212</v>
      </c>
      <c r="M15" s="21" t="str">
        <f t="shared" si="2"/>
        <v/>
      </c>
      <c r="N15" s="31" t="s">
        <v>12</v>
      </c>
      <c r="O15" s="23"/>
      <c r="P15" s="8">
        <f t="shared" si="16"/>
        <v>45243</v>
      </c>
      <c r="Q15" s="21" t="str">
        <f t="shared" si="3"/>
        <v/>
      </c>
      <c r="R15" s="33" t="s">
        <v>19</v>
      </c>
      <c r="S15" s="23"/>
      <c r="T15" s="8">
        <f t="shared" si="17"/>
        <v>45273</v>
      </c>
      <c r="U15" s="21">
        <f t="shared" si="4"/>
        <v>50</v>
      </c>
      <c r="V15" s="40" t="s">
        <v>9</v>
      </c>
      <c r="W15" s="23"/>
      <c r="X15" s="8">
        <f t="shared" si="18"/>
        <v>45304</v>
      </c>
      <c r="Y15" s="21" t="str">
        <f t="shared" si="5"/>
        <v/>
      </c>
      <c r="Z15" s="14"/>
      <c r="AA15" s="23"/>
      <c r="AB15" s="8">
        <f t="shared" si="19"/>
        <v>45335</v>
      </c>
      <c r="AC15" s="21" t="str">
        <f t="shared" si="6"/>
        <v/>
      </c>
      <c r="AD15" s="25" t="s">
        <v>4</v>
      </c>
      <c r="AE15" s="23"/>
      <c r="AF15" s="8">
        <f t="shared" si="20"/>
        <v>45364</v>
      </c>
      <c r="AG15" s="21">
        <f t="shared" si="7"/>
        <v>11</v>
      </c>
      <c r="AH15" s="39" t="s">
        <v>26</v>
      </c>
      <c r="AI15" s="23"/>
      <c r="AJ15" s="8">
        <f t="shared" si="21"/>
        <v>45395</v>
      </c>
      <c r="AK15" s="21" t="str">
        <f t="shared" si="8"/>
        <v/>
      </c>
      <c r="AL15" s="14"/>
      <c r="AM15" s="23"/>
      <c r="AN15" s="8">
        <f t="shared" si="22"/>
        <v>45425</v>
      </c>
      <c r="AO15" s="21" t="str">
        <f t="shared" si="9"/>
        <v/>
      </c>
      <c r="AP15" s="31"/>
      <c r="AQ15" s="23"/>
      <c r="AR15" s="8">
        <f t="shared" si="23"/>
        <v>45456</v>
      </c>
      <c r="AS15" s="21" t="str">
        <f t="shared" si="10"/>
        <v/>
      </c>
      <c r="AT15" s="27" t="s">
        <v>9</v>
      </c>
      <c r="AU15" s="23"/>
      <c r="AV15" s="8">
        <f t="shared" si="24"/>
        <v>45486</v>
      </c>
      <c r="AW15" s="21" t="str">
        <f t="shared" si="11"/>
        <v/>
      </c>
      <c r="AX15" s="14"/>
      <c r="AY15" s="23"/>
      <c r="AZ15" s="8">
        <f t="shared" si="25"/>
        <v>45517</v>
      </c>
      <c r="BA15" s="21" t="str">
        <f t="shared" si="12"/>
        <v/>
      </c>
      <c r="BB15" s="15"/>
      <c r="BD15" s="10"/>
    </row>
    <row r="16" spans="2:56" ht="19.95" customHeight="1">
      <c r="C16" s="22"/>
      <c r="D16" s="8">
        <f t="shared" si="13"/>
        <v>45152</v>
      </c>
      <c r="E16" s="21" t="str">
        <f t="shared" si="0"/>
        <v/>
      </c>
      <c r="F16" s="14"/>
      <c r="G16" s="23"/>
      <c r="H16" s="8">
        <f t="shared" si="14"/>
        <v>45183</v>
      </c>
      <c r="I16" s="21" t="str">
        <f t="shared" si="1"/>
        <v/>
      </c>
      <c r="J16" s="30" t="s">
        <v>15</v>
      </c>
      <c r="K16" s="23"/>
      <c r="L16" s="8">
        <f t="shared" si="15"/>
        <v>45213</v>
      </c>
      <c r="M16" s="21" t="str">
        <f t="shared" si="2"/>
        <v/>
      </c>
      <c r="N16" s="14"/>
      <c r="O16" s="23"/>
      <c r="P16" s="8">
        <f t="shared" si="16"/>
        <v>45244</v>
      </c>
      <c r="Q16" s="21" t="str">
        <f t="shared" si="3"/>
        <v/>
      </c>
      <c r="R16" s="32" t="s">
        <v>18</v>
      </c>
      <c r="S16" s="23"/>
      <c r="T16" s="8">
        <f t="shared" si="17"/>
        <v>45274</v>
      </c>
      <c r="U16" s="21" t="str">
        <f t="shared" si="4"/>
        <v/>
      </c>
      <c r="V16" s="40" t="s">
        <v>9</v>
      </c>
      <c r="W16" s="23"/>
      <c r="X16" s="8">
        <f t="shared" si="18"/>
        <v>45305</v>
      </c>
      <c r="Y16" s="21" t="str">
        <f t="shared" si="5"/>
        <v/>
      </c>
      <c r="Z16" s="14"/>
      <c r="AA16" s="23"/>
      <c r="AB16" s="8">
        <f t="shared" si="19"/>
        <v>45336</v>
      </c>
      <c r="AC16" s="21">
        <f t="shared" si="6"/>
        <v>7</v>
      </c>
      <c r="AD16" s="31"/>
      <c r="AE16" s="23"/>
      <c r="AF16" s="8">
        <f t="shared" si="20"/>
        <v>45365</v>
      </c>
      <c r="AG16" s="21" t="str">
        <f t="shared" si="7"/>
        <v/>
      </c>
      <c r="AH16" s="39" t="s">
        <v>26</v>
      </c>
      <c r="AI16" s="23"/>
      <c r="AJ16" s="8">
        <f t="shared" si="21"/>
        <v>45396</v>
      </c>
      <c r="AK16" s="21" t="str">
        <f t="shared" si="8"/>
        <v/>
      </c>
      <c r="AL16" s="14"/>
      <c r="AM16" s="23"/>
      <c r="AN16" s="8">
        <f t="shared" si="22"/>
        <v>45426</v>
      </c>
      <c r="AO16" s="21" t="str">
        <f t="shared" si="9"/>
        <v/>
      </c>
      <c r="AP16" s="31"/>
      <c r="AQ16" s="23"/>
      <c r="AR16" s="8">
        <f t="shared" si="23"/>
        <v>45457</v>
      </c>
      <c r="AS16" s="21" t="str">
        <f t="shared" si="10"/>
        <v/>
      </c>
      <c r="AT16" s="27" t="s">
        <v>9</v>
      </c>
      <c r="AU16" s="23"/>
      <c r="AV16" s="8">
        <f t="shared" si="24"/>
        <v>45487</v>
      </c>
      <c r="AW16" s="21" t="str">
        <f t="shared" si="11"/>
        <v/>
      </c>
      <c r="AX16" s="14"/>
      <c r="AY16" s="23"/>
      <c r="AZ16" s="8">
        <f t="shared" si="25"/>
        <v>45518</v>
      </c>
      <c r="BA16" s="21">
        <f t="shared" si="12"/>
        <v>33</v>
      </c>
      <c r="BB16" s="15"/>
      <c r="BD16" s="10"/>
    </row>
    <row r="17" spans="3:56" ht="19.95" customHeight="1">
      <c r="C17" s="22"/>
      <c r="D17" s="8">
        <f t="shared" si="13"/>
        <v>45153</v>
      </c>
      <c r="E17" s="21" t="str">
        <f t="shared" si="0"/>
        <v/>
      </c>
      <c r="F17" s="14"/>
      <c r="G17" s="23"/>
      <c r="H17" s="8">
        <f t="shared" si="14"/>
        <v>45184</v>
      </c>
      <c r="I17" s="21" t="str">
        <f t="shared" si="1"/>
        <v/>
      </c>
      <c r="J17" s="14"/>
      <c r="K17" s="23"/>
      <c r="L17" s="8">
        <f t="shared" si="15"/>
        <v>45214</v>
      </c>
      <c r="M17" s="21" t="str">
        <f t="shared" si="2"/>
        <v/>
      </c>
      <c r="N17" s="14"/>
      <c r="O17" s="23"/>
      <c r="P17" s="8">
        <f t="shared" si="16"/>
        <v>45245</v>
      </c>
      <c r="Q17" s="21">
        <f t="shared" si="3"/>
        <v>46</v>
      </c>
      <c r="S17" s="23"/>
      <c r="T17" s="8">
        <f t="shared" si="17"/>
        <v>45275</v>
      </c>
      <c r="U17" s="21" t="str">
        <f t="shared" si="4"/>
        <v/>
      </c>
      <c r="V17" s="40" t="s">
        <v>9</v>
      </c>
      <c r="W17" s="23"/>
      <c r="X17" s="8">
        <f t="shared" si="18"/>
        <v>45306</v>
      </c>
      <c r="Y17" s="21" t="str">
        <f t="shared" si="5"/>
        <v/>
      </c>
      <c r="Z17" s="14"/>
      <c r="AA17" s="23"/>
      <c r="AB17" s="8">
        <f t="shared" si="19"/>
        <v>45337</v>
      </c>
      <c r="AC17" s="21" t="str">
        <f t="shared" si="6"/>
        <v/>
      </c>
      <c r="AD17" s="31"/>
      <c r="AE17" s="23"/>
      <c r="AF17" s="8">
        <f t="shared" si="20"/>
        <v>45366</v>
      </c>
      <c r="AG17" s="21" t="str">
        <f t="shared" si="7"/>
        <v/>
      </c>
      <c r="AH17" s="14"/>
      <c r="AI17" s="23"/>
      <c r="AJ17" s="8">
        <f t="shared" si="21"/>
        <v>45397</v>
      </c>
      <c r="AK17" s="21" t="str">
        <f t="shared" si="8"/>
        <v/>
      </c>
      <c r="AL17" s="35" t="s">
        <v>10</v>
      </c>
      <c r="AM17" s="23"/>
      <c r="AN17" s="8">
        <f t="shared" si="22"/>
        <v>45427</v>
      </c>
      <c r="AO17" s="21">
        <f t="shared" si="9"/>
        <v>20</v>
      </c>
      <c r="AP17" s="41"/>
      <c r="AQ17" s="23"/>
      <c r="AR17" s="8">
        <f t="shared" si="23"/>
        <v>45458</v>
      </c>
      <c r="AS17" s="21" t="str">
        <f t="shared" si="10"/>
        <v/>
      </c>
      <c r="AT17" s="14"/>
      <c r="AU17" s="23"/>
      <c r="AV17" s="8">
        <f t="shared" si="24"/>
        <v>45488</v>
      </c>
      <c r="AW17" s="21" t="str">
        <f t="shared" si="11"/>
        <v/>
      </c>
      <c r="AX17" s="14"/>
      <c r="AY17" s="23"/>
      <c r="AZ17" s="8">
        <f t="shared" si="25"/>
        <v>45519</v>
      </c>
      <c r="BA17" s="21" t="str">
        <f t="shared" si="12"/>
        <v/>
      </c>
      <c r="BB17" s="15"/>
      <c r="BD17" s="10"/>
    </row>
    <row r="18" spans="3:56" ht="19.95" customHeight="1">
      <c r="C18" s="22"/>
      <c r="D18" s="8">
        <f t="shared" si="13"/>
        <v>45154</v>
      </c>
      <c r="E18" s="21">
        <f t="shared" si="0"/>
        <v>33</v>
      </c>
      <c r="F18" s="14"/>
      <c r="G18" s="23"/>
      <c r="H18" s="8">
        <f t="shared" si="14"/>
        <v>45185</v>
      </c>
      <c r="I18" s="21" t="str">
        <f t="shared" si="1"/>
        <v/>
      </c>
      <c r="J18" s="14"/>
      <c r="K18" s="23"/>
      <c r="L18" s="8">
        <f t="shared" si="15"/>
        <v>45215</v>
      </c>
      <c r="M18" s="21" t="str">
        <f t="shared" si="2"/>
        <v/>
      </c>
      <c r="N18" s="28" t="s">
        <v>11</v>
      </c>
      <c r="O18" s="23"/>
      <c r="P18" s="8">
        <f t="shared" si="16"/>
        <v>45246</v>
      </c>
      <c r="Q18" s="21" t="str">
        <f t="shared" si="3"/>
        <v/>
      </c>
      <c r="R18" s="24" t="s">
        <v>32</v>
      </c>
      <c r="S18" s="23"/>
      <c r="T18" s="8">
        <f t="shared" si="17"/>
        <v>45276</v>
      </c>
      <c r="U18" s="21" t="str">
        <f t="shared" si="4"/>
        <v/>
      </c>
      <c r="V18" s="14"/>
      <c r="W18" s="23"/>
      <c r="X18" s="8">
        <f t="shared" si="18"/>
        <v>45307</v>
      </c>
      <c r="Y18" s="21" t="str">
        <f t="shared" si="5"/>
        <v/>
      </c>
      <c r="Z18" s="14"/>
      <c r="AA18" s="23"/>
      <c r="AB18" s="8">
        <f t="shared" si="19"/>
        <v>45338</v>
      </c>
      <c r="AC18" s="21" t="str">
        <f t="shared" si="6"/>
        <v/>
      </c>
      <c r="AD18" s="31"/>
      <c r="AE18" s="23"/>
      <c r="AF18" s="8">
        <f t="shared" si="20"/>
        <v>45367</v>
      </c>
      <c r="AG18" s="21" t="str">
        <f t="shared" si="7"/>
        <v/>
      </c>
      <c r="AH18" s="14"/>
      <c r="AI18" s="23"/>
      <c r="AJ18" s="8">
        <f t="shared" si="21"/>
        <v>45398</v>
      </c>
      <c r="AK18" s="21" t="str">
        <f t="shared" si="8"/>
        <v/>
      </c>
      <c r="AM18" s="23"/>
      <c r="AN18" s="8">
        <f t="shared" si="22"/>
        <v>45428</v>
      </c>
      <c r="AO18" s="21" t="str">
        <f t="shared" si="9"/>
        <v/>
      </c>
      <c r="AP18" s="41"/>
      <c r="AQ18" s="23"/>
      <c r="AR18" s="8">
        <f t="shared" si="23"/>
        <v>45459</v>
      </c>
      <c r="AS18" s="21" t="str">
        <f t="shared" si="10"/>
        <v/>
      </c>
      <c r="AT18" s="14"/>
      <c r="AU18" s="23"/>
      <c r="AV18" s="8">
        <f t="shared" si="24"/>
        <v>45489</v>
      </c>
      <c r="AW18" s="21" t="str">
        <f t="shared" si="11"/>
        <v/>
      </c>
      <c r="AX18" s="14"/>
      <c r="AY18" s="23"/>
      <c r="AZ18" s="8">
        <f t="shared" si="25"/>
        <v>45520</v>
      </c>
      <c r="BA18" s="21" t="str">
        <f t="shared" si="12"/>
        <v/>
      </c>
      <c r="BB18" s="15"/>
      <c r="BD18" s="10"/>
    </row>
    <row r="19" spans="3:56" ht="19.95" customHeight="1">
      <c r="C19" s="22"/>
      <c r="D19" s="8">
        <f t="shared" si="13"/>
        <v>45155</v>
      </c>
      <c r="E19" s="21" t="str">
        <f t="shared" si="0"/>
        <v/>
      </c>
      <c r="F19" s="14"/>
      <c r="G19" s="23"/>
      <c r="H19" s="8">
        <f t="shared" si="14"/>
        <v>45186</v>
      </c>
      <c r="I19" s="21" t="str">
        <f t="shared" si="1"/>
        <v/>
      </c>
      <c r="J19" s="14"/>
      <c r="K19" s="23"/>
      <c r="L19" s="8">
        <f t="shared" si="15"/>
        <v>45216</v>
      </c>
      <c r="M19" s="21" t="str">
        <f t="shared" si="2"/>
        <v/>
      </c>
      <c r="N19" s="28" t="s">
        <v>11</v>
      </c>
      <c r="O19" s="23"/>
      <c r="P19" s="8">
        <f t="shared" si="16"/>
        <v>45247</v>
      </c>
      <c r="Q19" s="21" t="str">
        <f t="shared" si="3"/>
        <v/>
      </c>
      <c r="R19" s="24" t="s">
        <v>32</v>
      </c>
      <c r="S19" s="23"/>
      <c r="T19" s="8">
        <f t="shared" si="17"/>
        <v>45277</v>
      </c>
      <c r="U19" s="21" t="str">
        <f t="shared" si="4"/>
        <v/>
      </c>
      <c r="V19" s="14"/>
      <c r="W19" s="23"/>
      <c r="X19" s="8">
        <f t="shared" si="18"/>
        <v>45308</v>
      </c>
      <c r="Y19" s="21">
        <f t="shared" si="5"/>
        <v>3</v>
      </c>
      <c r="AA19" s="23"/>
      <c r="AB19" s="8">
        <f t="shared" si="19"/>
        <v>45339</v>
      </c>
      <c r="AC19" s="21" t="str">
        <f t="shared" si="6"/>
        <v/>
      </c>
      <c r="AD19" s="14"/>
      <c r="AE19" s="23"/>
      <c r="AF19" s="8">
        <f t="shared" si="20"/>
        <v>45368</v>
      </c>
      <c r="AG19" s="21" t="str">
        <f t="shared" si="7"/>
        <v/>
      </c>
      <c r="AH19" s="14"/>
      <c r="AI19" s="23"/>
      <c r="AJ19" s="8">
        <f t="shared" si="21"/>
        <v>45399</v>
      </c>
      <c r="AK19" s="21">
        <f t="shared" si="8"/>
        <v>16</v>
      </c>
      <c r="AL19" s="14"/>
      <c r="AM19" s="23"/>
      <c r="AN19" s="8">
        <f t="shared" si="22"/>
        <v>45429</v>
      </c>
      <c r="AO19" s="21" t="str">
        <f t="shared" si="9"/>
        <v/>
      </c>
      <c r="AQ19" s="23"/>
      <c r="AR19" s="8">
        <f t="shared" si="23"/>
        <v>45460</v>
      </c>
      <c r="AS19" s="21" t="str">
        <f t="shared" si="10"/>
        <v/>
      </c>
      <c r="AT19" s="27" t="s">
        <v>9</v>
      </c>
      <c r="AU19" s="23"/>
      <c r="AV19" s="8">
        <f t="shared" si="24"/>
        <v>45490</v>
      </c>
      <c r="AW19" s="21">
        <f t="shared" si="11"/>
        <v>29</v>
      </c>
      <c r="AX19" s="14"/>
      <c r="AY19" s="23"/>
      <c r="AZ19" s="8">
        <f t="shared" si="25"/>
        <v>45521</v>
      </c>
      <c r="BA19" s="21" t="str">
        <f t="shared" si="12"/>
        <v/>
      </c>
      <c r="BB19" s="15"/>
      <c r="BD19" s="10"/>
    </row>
    <row r="20" spans="3:56" ht="19.95" customHeight="1">
      <c r="C20" s="22"/>
      <c r="D20" s="8">
        <f t="shared" si="13"/>
        <v>45156</v>
      </c>
      <c r="E20" s="21" t="str">
        <f t="shared" si="0"/>
        <v/>
      </c>
      <c r="F20" s="14"/>
      <c r="G20" s="23"/>
      <c r="H20" s="8">
        <f t="shared" si="14"/>
        <v>45187</v>
      </c>
      <c r="I20" s="21" t="str">
        <f t="shared" si="1"/>
        <v/>
      </c>
      <c r="J20" s="14"/>
      <c r="K20" s="23"/>
      <c r="L20" s="8">
        <f t="shared" si="15"/>
        <v>45217</v>
      </c>
      <c r="M20" s="21">
        <f t="shared" si="2"/>
        <v>42</v>
      </c>
      <c r="N20" s="28" t="s">
        <v>11</v>
      </c>
      <c r="O20" s="23"/>
      <c r="P20" s="8">
        <f t="shared" si="16"/>
        <v>45248</v>
      </c>
      <c r="Q20" s="21" t="str">
        <f t="shared" si="3"/>
        <v/>
      </c>
      <c r="R20" s="14"/>
      <c r="S20" s="23"/>
      <c r="T20" s="8">
        <f t="shared" si="17"/>
        <v>45278</v>
      </c>
      <c r="U20" s="21" t="str">
        <f t="shared" si="4"/>
        <v/>
      </c>
      <c r="V20" s="27" t="s">
        <v>12</v>
      </c>
      <c r="W20" s="23"/>
      <c r="X20" s="8">
        <f t="shared" si="18"/>
        <v>45309</v>
      </c>
      <c r="Y20" s="21" t="str">
        <f t="shared" si="5"/>
        <v/>
      </c>
      <c r="Z20" s="32" t="s">
        <v>18</v>
      </c>
      <c r="AA20" s="23"/>
      <c r="AB20" s="8">
        <f t="shared" si="19"/>
        <v>45340</v>
      </c>
      <c r="AC20" s="21" t="str">
        <f t="shared" si="6"/>
        <v/>
      </c>
      <c r="AD20" s="14"/>
      <c r="AE20" s="23"/>
      <c r="AF20" s="8">
        <f t="shared" si="20"/>
        <v>45369</v>
      </c>
      <c r="AG20" s="21" t="str">
        <f t="shared" si="7"/>
        <v/>
      </c>
      <c r="AI20" s="23"/>
      <c r="AJ20" s="8">
        <f t="shared" si="21"/>
        <v>45400</v>
      </c>
      <c r="AK20" s="21" t="str">
        <f t="shared" si="8"/>
        <v/>
      </c>
      <c r="AM20" s="23"/>
      <c r="AN20" s="8">
        <f t="shared" si="22"/>
        <v>45430</v>
      </c>
      <c r="AO20" s="21" t="str">
        <f t="shared" si="9"/>
        <v/>
      </c>
      <c r="AP20" s="14"/>
      <c r="AQ20" s="23"/>
      <c r="AR20" s="8">
        <f t="shared" si="23"/>
        <v>45461</v>
      </c>
      <c r="AS20" s="21" t="str">
        <f t="shared" si="10"/>
        <v/>
      </c>
      <c r="AT20" s="40" t="s">
        <v>9</v>
      </c>
      <c r="AU20" s="23"/>
      <c r="AV20" s="8">
        <f t="shared" si="24"/>
        <v>45491</v>
      </c>
      <c r="AW20" s="21" t="str">
        <f t="shared" si="11"/>
        <v/>
      </c>
      <c r="AX20" s="14"/>
      <c r="AY20" s="23"/>
      <c r="AZ20" s="8">
        <f t="shared" si="25"/>
        <v>45522</v>
      </c>
      <c r="BA20" s="21" t="str">
        <f t="shared" si="12"/>
        <v/>
      </c>
      <c r="BB20" s="15"/>
      <c r="BD20" s="10"/>
    </row>
    <row r="21" spans="3:56" ht="19.95" customHeight="1">
      <c r="C21" s="22"/>
      <c r="D21" s="8">
        <f t="shared" si="13"/>
        <v>45157</v>
      </c>
      <c r="E21" s="21" t="str">
        <f t="shared" si="0"/>
        <v/>
      </c>
      <c r="F21" s="14"/>
      <c r="G21" s="23"/>
      <c r="H21" s="8">
        <f t="shared" si="14"/>
        <v>45188</v>
      </c>
      <c r="I21" s="21" t="str">
        <f t="shared" si="1"/>
        <v/>
      </c>
      <c r="J21" s="14"/>
      <c r="K21" s="23"/>
      <c r="L21" s="8">
        <f t="shared" si="15"/>
        <v>45218</v>
      </c>
      <c r="M21" s="21" t="str">
        <f t="shared" si="2"/>
        <v/>
      </c>
      <c r="N21" s="28" t="s">
        <v>34</v>
      </c>
      <c r="O21" s="23"/>
      <c r="P21" s="8">
        <f t="shared" si="16"/>
        <v>45249</v>
      </c>
      <c r="Q21" s="21" t="str">
        <f t="shared" si="3"/>
        <v/>
      </c>
      <c r="R21" s="14"/>
      <c r="S21" s="23"/>
      <c r="T21" s="8">
        <f t="shared" si="17"/>
        <v>45279</v>
      </c>
      <c r="U21" s="21" t="str">
        <f t="shared" si="4"/>
        <v/>
      </c>
      <c r="V21" s="27" t="s">
        <v>12</v>
      </c>
      <c r="W21" s="23"/>
      <c r="X21" s="8">
        <f t="shared" si="18"/>
        <v>45310</v>
      </c>
      <c r="Y21" s="21" t="str">
        <f t="shared" si="5"/>
        <v/>
      </c>
      <c r="AA21" s="23"/>
      <c r="AB21" s="8">
        <f t="shared" si="19"/>
        <v>45341</v>
      </c>
      <c r="AC21" s="21" t="str">
        <f t="shared" si="6"/>
        <v/>
      </c>
      <c r="AD21" s="27"/>
      <c r="AE21" s="23"/>
      <c r="AF21" s="8">
        <f t="shared" si="20"/>
        <v>45370</v>
      </c>
      <c r="AG21" s="21" t="str">
        <f t="shared" si="7"/>
        <v/>
      </c>
      <c r="AH21" s="39" t="s">
        <v>28</v>
      </c>
      <c r="AI21" s="23"/>
      <c r="AJ21" s="8">
        <f t="shared" si="21"/>
        <v>45401</v>
      </c>
      <c r="AK21" s="21" t="str">
        <f t="shared" si="8"/>
        <v/>
      </c>
      <c r="AM21" s="23"/>
      <c r="AN21" s="8">
        <f t="shared" si="22"/>
        <v>45431</v>
      </c>
      <c r="AO21" s="21" t="str">
        <f t="shared" si="9"/>
        <v/>
      </c>
      <c r="AP21" s="14"/>
      <c r="AQ21" s="23"/>
      <c r="AR21" s="8">
        <f t="shared" si="23"/>
        <v>45462</v>
      </c>
      <c r="AS21" s="21">
        <f t="shared" si="10"/>
        <v>25</v>
      </c>
      <c r="AT21" s="40" t="s">
        <v>9</v>
      </c>
      <c r="AU21" s="23"/>
      <c r="AV21" s="8">
        <f t="shared" si="24"/>
        <v>45492</v>
      </c>
      <c r="AW21" s="21" t="str">
        <f t="shared" si="11"/>
        <v/>
      </c>
      <c r="AX21" s="14"/>
      <c r="AY21" s="23"/>
      <c r="AZ21" s="8">
        <f t="shared" si="25"/>
        <v>45523</v>
      </c>
      <c r="BA21" s="21" t="str">
        <f t="shared" si="12"/>
        <v/>
      </c>
      <c r="BB21" s="15"/>
      <c r="BD21" s="10"/>
    </row>
    <row r="22" spans="3:56" ht="19.95" customHeight="1">
      <c r="C22" s="22"/>
      <c r="D22" s="8">
        <f t="shared" si="13"/>
        <v>45158</v>
      </c>
      <c r="E22" s="21" t="str">
        <f t="shared" si="0"/>
        <v/>
      </c>
      <c r="F22" s="14"/>
      <c r="G22" s="23"/>
      <c r="H22" s="8">
        <f t="shared" si="14"/>
        <v>45189</v>
      </c>
      <c r="I22" s="21">
        <f t="shared" si="1"/>
        <v>38</v>
      </c>
      <c r="J22" s="14"/>
      <c r="K22" s="23"/>
      <c r="L22" s="8">
        <f t="shared" si="15"/>
        <v>45219</v>
      </c>
      <c r="M22" s="21" t="str">
        <f t="shared" si="2"/>
        <v/>
      </c>
      <c r="N22" s="35" t="s">
        <v>7</v>
      </c>
      <c r="O22" s="23"/>
      <c r="P22" s="8">
        <f t="shared" si="16"/>
        <v>45250</v>
      </c>
      <c r="Q22" s="21" t="str">
        <f t="shared" si="3"/>
        <v/>
      </c>
      <c r="R22" s="33"/>
      <c r="S22" s="23"/>
      <c r="T22" s="8">
        <f t="shared" si="17"/>
        <v>45280</v>
      </c>
      <c r="U22" s="21">
        <f t="shared" si="4"/>
        <v>51</v>
      </c>
      <c r="V22" s="27" t="s">
        <v>12</v>
      </c>
      <c r="W22" s="23"/>
      <c r="X22" s="8">
        <f t="shared" si="18"/>
        <v>45311</v>
      </c>
      <c r="Y22" s="21" t="str">
        <f t="shared" si="5"/>
        <v/>
      </c>
      <c r="Z22" s="14"/>
      <c r="AA22" s="23"/>
      <c r="AB22" s="8">
        <f t="shared" si="19"/>
        <v>45342</v>
      </c>
      <c r="AC22" s="21" t="str">
        <f t="shared" si="6"/>
        <v/>
      </c>
      <c r="AD22" s="27"/>
      <c r="AE22" s="23"/>
      <c r="AF22" s="8">
        <f t="shared" si="20"/>
        <v>45371</v>
      </c>
      <c r="AG22" s="21">
        <f t="shared" si="7"/>
        <v>12</v>
      </c>
      <c r="AH22" s="39" t="s">
        <v>29</v>
      </c>
      <c r="AI22" s="23"/>
      <c r="AJ22" s="8">
        <f t="shared" si="21"/>
        <v>45402</v>
      </c>
      <c r="AK22" s="21" t="str">
        <f t="shared" si="8"/>
        <v/>
      </c>
      <c r="AL22" s="14"/>
      <c r="AM22" s="23"/>
      <c r="AN22" s="8">
        <f t="shared" si="22"/>
        <v>45432</v>
      </c>
      <c r="AO22" s="21" t="str">
        <f t="shared" si="9"/>
        <v/>
      </c>
      <c r="AP22" s="25" t="s">
        <v>4</v>
      </c>
      <c r="AQ22" s="23"/>
      <c r="AR22" s="8">
        <f t="shared" si="23"/>
        <v>45463</v>
      </c>
      <c r="AS22" s="21" t="str">
        <f t="shared" si="10"/>
        <v/>
      </c>
      <c r="AT22" s="40" t="s">
        <v>9</v>
      </c>
      <c r="AU22" s="23"/>
      <c r="AV22" s="8">
        <f t="shared" si="24"/>
        <v>45493</v>
      </c>
      <c r="AW22" s="21" t="str">
        <f t="shared" si="11"/>
        <v/>
      </c>
      <c r="AX22" s="14"/>
      <c r="AY22" s="23"/>
      <c r="AZ22" s="8">
        <f t="shared" si="25"/>
        <v>45524</v>
      </c>
      <c r="BA22" s="21" t="str">
        <f t="shared" si="12"/>
        <v/>
      </c>
      <c r="BB22" s="15"/>
      <c r="BD22" s="10"/>
    </row>
    <row r="23" spans="3:56" ht="19.95" customHeight="1">
      <c r="C23" s="22"/>
      <c r="D23" s="8">
        <f t="shared" si="13"/>
        <v>45159</v>
      </c>
      <c r="E23" s="21" t="str">
        <f t="shared" si="0"/>
        <v/>
      </c>
      <c r="F23" s="14"/>
      <c r="G23" s="23"/>
      <c r="H23" s="8">
        <f t="shared" si="14"/>
        <v>45190</v>
      </c>
      <c r="I23" s="21" t="str">
        <f t="shared" si="1"/>
        <v/>
      </c>
      <c r="J23" s="14"/>
      <c r="K23" s="23"/>
      <c r="L23" s="8">
        <f t="shared" si="15"/>
        <v>45220</v>
      </c>
      <c r="M23" s="21" t="str">
        <f t="shared" si="2"/>
        <v/>
      </c>
      <c r="N23" s="14"/>
      <c r="O23" s="23"/>
      <c r="P23" s="8">
        <f t="shared" si="16"/>
        <v>45251</v>
      </c>
      <c r="Q23" s="21" t="str">
        <f t="shared" si="3"/>
        <v/>
      </c>
      <c r="R23" s="33"/>
      <c r="S23" s="23"/>
      <c r="T23" s="8">
        <f t="shared" si="17"/>
        <v>45281</v>
      </c>
      <c r="U23" s="21" t="str">
        <f t="shared" si="4"/>
        <v/>
      </c>
      <c r="V23" s="28" t="s">
        <v>13</v>
      </c>
      <c r="W23" s="23"/>
      <c r="X23" s="8">
        <f t="shared" si="18"/>
        <v>45312</v>
      </c>
      <c r="Y23" s="21" t="str">
        <f t="shared" si="5"/>
        <v/>
      </c>
      <c r="Z23" s="14"/>
      <c r="AA23" s="23"/>
      <c r="AB23" s="8">
        <f t="shared" si="19"/>
        <v>45343</v>
      </c>
      <c r="AC23" s="21">
        <f t="shared" si="6"/>
        <v>8</v>
      </c>
      <c r="AD23" s="27"/>
      <c r="AE23" s="23"/>
      <c r="AF23" s="8">
        <f t="shared" si="20"/>
        <v>45372</v>
      </c>
      <c r="AG23" s="21" t="str">
        <f t="shared" si="7"/>
        <v/>
      </c>
      <c r="AH23" s="43" t="s">
        <v>32</v>
      </c>
      <c r="AI23" s="23"/>
      <c r="AJ23" s="8">
        <f t="shared" si="21"/>
        <v>45403</v>
      </c>
      <c r="AK23" s="21" t="str">
        <f t="shared" si="8"/>
        <v/>
      </c>
      <c r="AL23" s="14"/>
      <c r="AM23" s="23"/>
      <c r="AN23" s="8">
        <f t="shared" si="22"/>
        <v>45433</v>
      </c>
      <c r="AO23" s="21" t="str">
        <f t="shared" si="9"/>
        <v/>
      </c>
      <c r="AP23" s="36" t="s">
        <v>22</v>
      </c>
      <c r="AQ23" s="23"/>
      <c r="AR23" s="8">
        <f t="shared" si="23"/>
        <v>45464</v>
      </c>
      <c r="AS23" s="21" t="str">
        <f t="shared" si="10"/>
        <v/>
      </c>
      <c r="AT23" s="40" t="s">
        <v>9</v>
      </c>
      <c r="AU23" s="23"/>
      <c r="AV23" s="8">
        <f t="shared" si="24"/>
        <v>45494</v>
      </c>
      <c r="AW23" s="21" t="str">
        <f t="shared" si="11"/>
        <v/>
      </c>
      <c r="AX23" s="14"/>
      <c r="AY23" s="23"/>
      <c r="AZ23" s="8">
        <f t="shared" si="25"/>
        <v>45525</v>
      </c>
      <c r="BA23" s="21">
        <f t="shared" si="12"/>
        <v>34</v>
      </c>
      <c r="BB23" s="15"/>
      <c r="BD23" s="10"/>
    </row>
    <row r="24" spans="3:56" ht="19.95" customHeight="1">
      <c r="C24" s="22"/>
      <c r="D24" s="8">
        <f t="shared" si="13"/>
        <v>45160</v>
      </c>
      <c r="E24" s="21" t="str">
        <f t="shared" si="0"/>
        <v/>
      </c>
      <c r="F24" s="14"/>
      <c r="G24" s="23"/>
      <c r="H24" s="8">
        <f t="shared" si="14"/>
        <v>45191</v>
      </c>
      <c r="I24" s="21" t="str">
        <f t="shared" si="1"/>
        <v/>
      </c>
      <c r="J24" s="14"/>
      <c r="K24" s="23"/>
      <c r="L24" s="8">
        <f t="shared" si="15"/>
        <v>45221</v>
      </c>
      <c r="M24" s="21" t="str">
        <f t="shared" si="2"/>
        <v/>
      </c>
      <c r="N24" s="14"/>
      <c r="O24" s="23"/>
      <c r="P24" s="8">
        <f t="shared" si="16"/>
        <v>45252</v>
      </c>
      <c r="Q24" s="21">
        <f t="shared" si="3"/>
        <v>47</v>
      </c>
      <c r="R24" s="14"/>
      <c r="S24" s="23"/>
      <c r="T24" s="8">
        <f t="shared" si="17"/>
        <v>45282</v>
      </c>
      <c r="U24" s="21" t="str">
        <f t="shared" si="4"/>
        <v/>
      </c>
      <c r="V24" s="35" t="s">
        <v>8</v>
      </c>
      <c r="W24" s="23"/>
      <c r="X24" s="8">
        <f t="shared" si="18"/>
        <v>45313</v>
      </c>
      <c r="Y24" s="21" t="str">
        <f t="shared" si="5"/>
        <v/>
      </c>
      <c r="Z24" s="14"/>
      <c r="AA24" s="23"/>
      <c r="AB24" s="8">
        <f t="shared" si="19"/>
        <v>45344</v>
      </c>
      <c r="AC24" s="21" t="str">
        <f t="shared" si="6"/>
        <v/>
      </c>
      <c r="AE24" s="23"/>
      <c r="AF24" s="8">
        <f t="shared" si="20"/>
        <v>45373</v>
      </c>
      <c r="AG24" s="21" t="str">
        <f t="shared" si="7"/>
        <v/>
      </c>
      <c r="AH24" s="43" t="s">
        <v>32</v>
      </c>
      <c r="AI24" s="23"/>
      <c r="AJ24" s="8">
        <f t="shared" si="21"/>
        <v>45404</v>
      </c>
      <c r="AK24" s="21" t="str">
        <f t="shared" si="8"/>
        <v/>
      </c>
      <c r="AL24" s="37" t="s">
        <v>24</v>
      </c>
      <c r="AM24" s="23"/>
      <c r="AN24" s="8">
        <f t="shared" si="22"/>
        <v>45434</v>
      </c>
      <c r="AO24" s="21">
        <f t="shared" si="9"/>
        <v>21</v>
      </c>
      <c r="AP24" s="41"/>
      <c r="AQ24" s="23"/>
      <c r="AR24" s="8">
        <f t="shared" si="23"/>
        <v>45465</v>
      </c>
      <c r="AS24" s="21" t="str">
        <f t="shared" si="10"/>
        <v/>
      </c>
      <c r="AT24" s="14"/>
      <c r="AU24" s="23"/>
      <c r="AV24" s="8">
        <f t="shared" si="24"/>
        <v>45495</v>
      </c>
      <c r="AW24" s="21" t="str">
        <f t="shared" si="11"/>
        <v/>
      </c>
      <c r="AX24" s="14"/>
      <c r="AY24" s="23"/>
      <c r="AZ24" s="8">
        <f t="shared" si="25"/>
        <v>45526</v>
      </c>
      <c r="BA24" s="21" t="str">
        <f t="shared" si="12"/>
        <v/>
      </c>
      <c r="BB24" s="15"/>
      <c r="BD24" s="10"/>
    </row>
    <row r="25" spans="3:56" ht="19.95" customHeight="1">
      <c r="C25" s="22"/>
      <c r="D25" s="8">
        <f t="shared" si="13"/>
        <v>45161</v>
      </c>
      <c r="E25" s="21">
        <f t="shared" si="0"/>
        <v>34</v>
      </c>
      <c r="F25" s="14"/>
      <c r="G25" s="23"/>
      <c r="H25" s="8">
        <f t="shared" si="14"/>
        <v>45192</v>
      </c>
      <c r="I25" s="21" t="str">
        <f t="shared" si="1"/>
        <v/>
      </c>
      <c r="J25" s="14"/>
      <c r="K25" s="23"/>
      <c r="L25" s="8">
        <f t="shared" si="15"/>
        <v>45222</v>
      </c>
      <c r="M25" s="21" t="str">
        <f t="shared" si="2"/>
        <v/>
      </c>
      <c r="N25" s="25" t="s">
        <v>4</v>
      </c>
      <c r="O25" s="23"/>
      <c r="P25" s="8">
        <f t="shared" si="16"/>
        <v>45253</v>
      </c>
      <c r="Q25" s="21" t="str">
        <f t="shared" si="3"/>
        <v/>
      </c>
      <c r="R25" s="33"/>
      <c r="S25" s="23"/>
      <c r="T25" s="8">
        <f t="shared" si="17"/>
        <v>45283</v>
      </c>
      <c r="U25" s="21" t="str">
        <f t="shared" si="4"/>
        <v/>
      </c>
      <c r="V25" s="14"/>
      <c r="W25" s="23"/>
      <c r="X25" s="8">
        <f t="shared" si="18"/>
        <v>45314</v>
      </c>
      <c r="Y25" s="21" t="str">
        <f t="shared" si="5"/>
        <v/>
      </c>
      <c r="Z25" s="14"/>
      <c r="AA25" s="23"/>
      <c r="AB25" s="8">
        <f t="shared" si="19"/>
        <v>45345</v>
      </c>
      <c r="AC25" s="21" t="str">
        <f t="shared" si="6"/>
        <v/>
      </c>
      <c r="AD25" s="14"/>
      <c r="AE25" s="23"/>
      <c r="AF25" s="8">
        <f t="shared" si="20"/>
        <v>45374</v>
      </c>
      <c r="AG25" s="21" t="str">
        <f t="shared" si="7"/>
        <v/>
      </c>
      <c r="AH25" s="14"/>
      <c r="AI25" s="23"/>
      <c r="AJ25" s="8">
        <f t="shared" si="21"/>
        <v>45405</v>
      </c>
      <c r="AK25" s="21" t="str">
        <f t="shared" si="8"/>
        <v/>
      </c>
      <c r="AL25" s="37" t="s">
        <v>24</v>
      </c>
      <c r="AM25" s="23"/>
      <c r="AN25" s="8">
        <f t="shared" si="22"/>
        <v>45435</v>
      </c>
      <c r="AO25" s="21" t="str">
        <f t="shared" si="9"/>
        <v/>
      </c>
      <c r="AP25" s="41"/>
      <c r="AQ25" s="23"/>
      <c r="AR25" s="8">
        <f t="shared" si="23"/>
        <v>45466</v>
      </c>
      <c r="AS25" s="21" t="str">
        <f t="shared" si="10"/>
        <v/>
      </c>
      <c r="AT25" s="14"/>
      <c r="AU25" s="23"/>
      <c r="AV25" s="8">
        <f t="shared" si="24"/>
        <v>45496</v>
      </c>
      <c r="AW25" s="21" t="str">
        <f t="shared" si="11"/>
        <v/>
      </c>
      <c r="AX25" s="14"/>
      <c r="AY25" s="23"/>
      <c r="AZ25" s="8">
        <f t="shared" si="25"/>
        <v>45527</v>
      </c>
      <c r="BA25" s="21" t="str">
        <f t="shared" si="12"/>
        <v/>
      </c>
      <c r="BB25" s="15"/>
      <c r="BD25" s="10"/>
    </row>
    <row r="26" spans="3:56" ht="19.95" customHeight="1">
      <c r="C26" s="22"/>
      <c r="D26" s="8">
        <f t="shared" si="13"/>
        <v>45162</v>
      </c>
      <c r="E26" s="21" t="str">
        <f t="shared" si="0"/>
        <v/>
      </c>
      <c r="F26" s="14"/>
      <c r="G26" s="23"/>
      <c r="H26" s="8">
        <f t="shared" si="14"/>
        <v>45193</v>
      </c>
      <c r="I26" s="21" t="str">
        <f t="shared" si="1"/>
        <v/>
      </c>
      <c r="J26" s="14"/>
      <c r="K26" s="23"/>
      <c r="L26" s="8">
        <f t="shared" si="15"/>
        <v>45223</v>
      </c>
      <c r="M26" s="21" t="str">
        <f t="shared" si="2"/>
        <v/>
      </c>
      <c r="N26" s="25" t="s">
        <v>4</v>
      </c>
      <c r="O26" s="23"/>
      <c r="P26" s="8">
        <f t="shared" si="16"/>
        <v>45254</v>
      </c>
      <c r="Q26" s="21" t="str">
        <f t="shared" si="3"/>
        <v/>
      </c>
      <c r="R26" s="33"/>
      <c r="S26" s="23"/>
      <c r="T26" s="8">
        <f t="shared" si="17"/>
        <v>45284</v>
      </c>
      <c r="U26" s="21" t="str">
        <f t="shared" si="4"/>
        <v/>
      </c>
      <c r="V26" s="14"/>
      <c r="W26" s="23"/>
      <c r="X26" s="8">
        <f t="shared" si="18"/>
        <v>45315</v>
      </c>
      <c r="Y26" s="21">
        <f t="shared" si="5"/>
        <v>4</v>
      </c>
      <c r="Z26" s="35" t="s">
        <v>21</v>
      </c>
      <c r="AA26" s="23"/>
      <c r="AB26" s="8">
        <f t="shared" si="19"/>
        <v>45346</v>
      </c>
      <c r="AC26" s="21" t="str">
        <f t="shared" si="6"/>
        <v/>
      </c>
      <c r="AD26" s="14"/>
      <c r="AE26" s="23"/>
      <c r="AF26" s="8">
        <f t="shared" si="20"/>
        <v>45375</v>
      </c>
      <c r="AG26" s="21" t="str">
        <f t="shared" si="7"/>
        <v/>
      </c>
      <c r="AH26" s="14"/>
      <c r="AI26" s="23"/>
      <c r="AJ26" s="8">
        <f t="shared" si="21"/>
        <v>45406</v>
      </c>
      <c r="AK26" s="21">
        <f t="shared" si="8"/>
        <v>17</v>
      </c>
      <c r="AL26" s="37" t="s">
        <v>24</v>
      </c>
      <c r="AM26" s="23"/>
      <c r="AN26" s="8">
        <f t="shared" si="22"/>
        <v>45436</v>
      </c>
      <c r="AO26" s="21" t="str">
        <f t="shared" si="9"/>
        <v/>
      </c>
      <c r="AP26" s="41"/>
      <c r="AQ26" s="23"/>
      <c r="AR26" s="8">
        <f t="shared" si="23"/>
        <v>45467</v>
      </c>
      <c r="AS26" s="21" t="str">
        <f t="shared" si="10"/>
        <v/>
      </c>
      <c r="AT26" s="40" t="s">
        <v>9</v>
      </c>
      <c r="AU26" s="23"/>
      <c r="AV26" s="8">
        <f t="shared" si="24"/>
        <v>45497</v>
      </c>
      <c r="AW26" s="21">
        <f t="shared" si="11"/>
        <v>30</v>
      </c>
      <c r="AX26" s="14"/>
      <c r="AY26" s="23"/>
      <c r="AZ26" s="8">
        <f t="shared" si="25"/>
        <v>45528</v>
      </c>
      <c r="BA26" s="21" t="str">
        <f t="shared" si="12"/>
        <v/>
      </c>
      <c r="BB26" s="15"/>
      <c r="BD26" s="10"/>
    </row>
    <row r="27" spans="3:56" ht="19.95" customHeight="1">
      <c r="C27" s="22"/>
      <c r="D27" s="8">
        <f t="shared" si="13"/>
        <v>45163</v>
      </c>
      <c r="E27" s="21" t="str">
        <f t="shared" si="0"/>
        <v/>
      </c>
      <c r="F27" s="14"/>
      <c r="G27" s="23"/>
      <c r="H27" s="8">
        <f t="shared" si="14"/>
        <v>45194</v>
      </c>
      <c r="I27" s="21" t="str">
        <f t="shared" si="1"/>
        <v/>
      </c>
      <c r="J27" s="14"/>
      <c r="K27" s="23"/>
      <c r="L27" s="8">
        <f t="shared" si="15"/>
        <v>45224</v>
      </c>
      <c r="M27" s="21">
        <f t="shared" si="2"/>
        <v>43</v>
      </c>
      <c r="N27" s="25" t="s">
        <v>4</v>
      </c>
      <c r="O27" s="23"/>
      <c r="P27" s="8">
        <f t="shared" si="16"/>
        <v>45255</v>
      </c>
      <c r="Q27" s="21" t="str">
        <f t="shared" si="3"/>
        <v/>
      </c>
      <c r="R27" s="14"/>
      <c r="S27" s="23"/>
      <c r="T27" s="8">
        <f t="shared" si="17"/>
        <v>45285</v>
      </c>
      <c r="U27" s="21" t="str">
        <f t="shared" si="4"/>
        <v/>
      </c>
      <c r="V27" s="25" t="s">
        <v>4</v>
      </c>
      <c r="W27" s="23"/>
      <c r="X27" s="8">
        <f t="shared" si="18"/>
        <v>45316</v>
      </c>
      <c r="Y27" s="21" t="str">
        <f t="shared" si="5"/>
        <v/>
      </c>
      <c r="Z27" s="14"/>
      <c r="AA27" s="23"/>
      <c r="AB27" s="8">
        <f t="shared" si="19"/>
        <v>45347</v>
      </c>
      <c r="AC27" s="21" t="str">
        <f t="shared" si="6"/>
        <v/>
      </c>
      <c r="AD27" s="14"/>
      <c r="AE27" s="23"/>
      <c r="AF27" s="8">
        <f t="shared" si="20"/>
        <v>45376</v>
      </c>
      <c r="AG27" s="21" t="str">
        <f t="shared" si="7"/>
        <v/>
      </c>
      <c r="AH27" s="41"/>
      <c r="AI27" s="23"/>
      <c r="AJ27" s="8">
        <f t="shared" si="21"/>
        <v>45407</v>
      </c>
      <c r="AK27" s="21" t="str">
        <f t="shared" si="8"/>
        <v/>
      </c>
      <c r="AL27" s="37" t="s">
        <v>25</v>
      </c>
      <c r="AM27" s="23"/>
      <c r="AN27" s="8">
        <f t="shared" si="22"/>
        <v>45437</v>
      </c>
      <c r="AO27" s="21" t="str">
        <f t="shared" si="9"/>
        <v/>
      </c>
      <c r="AP27" s="14"/>
      <c r="AQ27" s="23"/>
      <c r="AR27" s="8">
        <f t="shared" si="23"/>
        <v>45468</v>
      </c>
      <c r="AS27" s="21" t="str">
        <f t="shared" si="10"/>
        <v/>
      </c>
      <c r="AT27" s="40" t="s">
        <v>9</v>
      </c>
      <c r="AU27" s="23"/>
      <c r="AV27" s="8">
        <f t="shared" si="24"/>
        <v>45498</v>
      </c>
      <c r="AW27" s="21" t="str">
        <f t="shared" si="11"/>
        <v/>
      </c>
      <c r="AX27" s="14"/>
      <c r="AY27" s="23"/>
      <c r="AZ27" s="8">
        <f t="shared" si="25"/>
        <v>45529</v>
      </c>
      <c r="BA27" s="21" t="str">
        <f t="shared" si="12"/>
        <v/>
      </c>
      <c r="BB27" s="15"/>
      <c r="BD27" s="10"/>
    </row>
    <row r="28" spans="3:56" ht="19.95" customHeight="1">
      <c r="C28" s="22"/>
      <c r="D28" s="8">
        <f t="shared" si="13"/>
        <v>45164</v>
      </c>
      <c r="E28" s="21" t="str">
        <f t="shared" si="0"/>
        <v/>
      </c>
      <c r="F28" s="14"/>
      <c r="G28" s="23"/>
      <c r="H28" s="8">
        <f t="shared" si="14"/>
        <v>45195</v>
      </c>
      <c r="I28" s="21" t="str">
        <f t="shared" si="1"/>
        <v/>
      </c>
      <c r="J28" s="14"/>
      <c r="K28" s="23"/>
      <c r="L28" s="8">
        <f t="shared" si="15"/>
        <v>45225</v>
      </c>
      <c r="M28" s="21" t="str">
        <f t="shared" si="2"/>
        <v/>
      </c>
      <c r="N28" s="25" t="s">
        <v>4</v>
      </c>
      <c r="O28" s="23"/>
      <c r="P28" s="8">
        <f t="shared" si="16"/>
        <v>45256</v>
      </c>
      <c r="Q28" s="21" t="str">
        <f t="shared" si="3"/>
        <v/>
      </c>
      <c r="R28" s="14"/>
      <c r="S28" s="23"/>
      <c r="T28" s="8">
        <f t="shared" si="17"/>
        <v>45286</v>
      </c>
      <c r="U28" s="21" t="str">
        <f t="shared" si="4"/>
        <v/>
      </c>
      <c r="V28" s="25" t="s">
        <v>4</v>
      </c>
      <c r="W28" s="23"/>
      <c r="X28" s="8">
        <f t="shared" si="18"/>
        <v>45317</v>
      </c>
      <c r="Y28" s="21" t="str">
        <f t="shared" si="5"/>
        <v/>
      </c>
      <c r="Z28" s="14"/>
      <c r="AA28" s="23"/>
      <c r="AB28" s="8">
        <f t="shared" si="19"/>
        <v>45348</v>
      </c>
      <c r="AC28" s="21" t="str">
        <f t="shared" si="6"/>
        <v/>
      </c>
      <c r="AD28" s="25" t="s">
        <v>4</v>
      </c>
      <c r="AE28" s="23"/>
      <c r="AF28" s="8">
        <f t="shared" si="20"/>
        <v>45377</v>
      </c>
      <c r="AG28" s="21" t="str">
        <f t="shared" si="7"/>
        <v/>
      </c>
      <c r="AH28" s="41" t="s">
        <v>12</v>
      </c>
      <c r="AI28" s="23"/>
      <c r="AJ28" s="8">
        <f t="shared" si="21"/>
        <v>45408</v>
      </c>
      <c r="AK28" s="21" t="str">
        <f t="shared" si="8"/>
        <v/>
      </c>
      <c r="AL28" s="37" t="s">
        <v>25</v>
      </c>
      <c r="AM28" s="23"/>
      <c r="AN28" s="8">
        <f t="shared" si="22"/>
        <v>45438</v>
      </c>
      <c r="AO28" s="21" t="str">
        <f t="shared" si="9"/>
        <v/>
      </c>
      <c r="AP28" s="14"/>
      <c r="AQ28" s="23"/>
      <c r="AR28" s="8">
        <f t="shared" si="23"/>
        <v>45469</v>
      </c>
      <c r="AS28" s="21">
        <f t="shared" si="10"/>
        <v>26</v>
      </c>
      <c r="AT28" s="27" t="s">
        <v>37</v>
      </c>
      <c r="AU28" s="23"/>
      <c r="AV28" s="8">
        <f t="shared" si="24"/>
        <v>45499</v>
      </c>
      <c r="AW28" s="21" t="str">
        <f t="shared" si="11"/>
        <v/>
      </c>
      <c r="AX28" s="14"/>
      <c r="AY28" s="23"/>
      <c r="AZ28" s="8">
        <f t="shared" si="25"/>
        <v>45530</v>
      </c>
      <c r="BA28" s="21" t="str">
        <f t="shared" si="12"/>
        <v/>
      </c>
      <c r="BB28" s="15"/>
      <c r="BD28" s="10"/>
    </row>
    <row r="29" spans="3:56" ht="19.95" customHeight="1">
      <c r="C29" s="22"/>
      <c r="D29" s="8">
        <f t="shared" si="13"/>
        <v>45165</v>
      </c>
      <c r="E29" s="21" t="str">
        <f t="shared" si="0"/>
        <v/>
      </c>
      <c r="F29" s="14"/>
      <c r="G29" s="23"/>
      <c r="H29" s="8">
        <f t="shared" si="14"/>
        <v>45196</v>
      </c>
      <c r="I29" s="21">
        <f t="shared" si="1"/>
        <v>39</v>
      </c>
      <c r="J29" s="25" t="s">
        <v>4</v>
      </c>
      <c r="K29" s="23"/>
      <c r="L29" s="8">
        <f t="shared" si="15"/>
        <v>45226</v>
      </c>
      <c r="M29" s="21" t="str">
        <f t="shared" si="2"/>
        <v/>
      </c>
      <c r="N29" s="25" t="s">
        <v>4</v>
      </c>
      <c r="O29" s="23"/>
      <c r="P29" s="8">
        <f t="shared" si="16"/>
        <v>45257</v>
      </c>
      <c r="Q29" s="21" t="str">
        <f t="shared" si="3"/>
        <v/>
      </c>
      <c r="R29" s="14"/>
      <c r="S29" s="23"/>
      <c r="T29" s="8">
        <f t="shared" si="17"/>
        <v>45287</v>
      </c>
      <c r="U29" s="21">
        <f t="shared" si="4"/>
        <v>52</v>
      </c>
      <c r="V29" s="25" t="s">
        <v>4</v>
      </c>
      <c r="W29" s="23"/>
      <c r="X29" s="8">
        <f t="shared" si="18"/>
        <v>45318</v>
      </c>
      <c r="Y29" s="21" t="str">
        <f t="shared" si="5"/>
        <v/>
      </c>
      <c r="Z29" s="14"/>
      <c r="AA29" s="23"/>
      <c r="AB29" s="8">
        <f t="shared" si="19"/>
        <v>45349</v>
      </c>
      <c r="AC29" s="21" t="str">
        <f t="shared" si="6"/>
        <v/>
      </c>
      <c r="AD29" s="25" t="s">
        <v>4</v>
      </c>
      <c r="AE29" s="23"/>
      <c r="AF29" s="8">
        <f t="shared" si="20"/>
        <v>45378</v>
      </c>
      <c r="AG29" s="21">
        <f t="shared" si="7"/>
        <v>13</v>
      </c>
      <c r="AI29" s="23"/>
      <c r="AJ29" s="8">
        <f t="shared" si="21"/>
        <v>45409</v>
      </c>
      <c r="AK29" s="21" t="str">
        <f t="shared" si="8"/>
        <v/>
      </c>
      <c r="AL29" s="14"/>
      <c r="AM29" s="23"/>
      <c r="AN29" s="8">
        <f t="shared" si="22"/>
        <v>45439</v>
      </c>
      <c r="AO29" s="21" t="str">
        <f t="shared" si="9"/>
        <v/>
      </c>
      <c r="AP29" s="42" t="s">
        <v>18</v>
      </c>
      <c r="AQ29" s="23"/>
      <c r="AR29" s="8">
        <f t="shared" si="23"/>
        <v>45470</v>
      </c>
      <c r="AS29" s="21" t="str">
        <f t="shared" si="10"/>
        <v/>
      </c>
      <c r="AT29" s="27" t="s">
        <v>12</v>
      </c>
      <c r="AU29" s="23"/>
      <c r="AV29" s="8">
        <f t="shared" si="24"/>
        <v>45500</v>
      </c>
      <c r="AW29" s="21" t="str">
        <f t="shared" si="11"/>
        <v/>
      </c>
      <c r="AX29" s="14"/>
      <c r="AY29" s="23"/>
      <c r="AZ29" s="8">
        <f t="shared" si="25"/>
        <v>45531</v>
      </c>
      <c r="BA29" s="21" t="str">
        <f t="shared" si="12"/>
        <v/>
      </c>
      <c r="BB29" s="15"/>
      <c r="BD29" s="10"/>
    </row>
    <row r="30" spans="3:56" ht="19.95" customHeight="1">
      <c r="C30" s="22"/>
      <c r="D30" s="8">
        <f t="shared" si="13"/>
        <v>45166</v>
      </c>
      <c r="E30" s="21" t="str">
        <f t="shared" si="0"/>
        <v/>
      </c>
      <c r="F30" s="36" t="s">
        <v>14</v>
      </c>
      <c r="G30" s="23"/>
      <c r="H30" s="8">
        <f t="shared" si="14"/>
        <v>45197</v>
      </c>
      <c r="I30" s="21" t="str">
        <f t="shared" si="1"/>
        <v/>
      </c>
      <c r="J30" s="14"/>
      <c r="K30" s="23"/>
      <c r="L30" s="8">
        <f t="shared" si="15"/>
        <v>45227</v>
      </c>
      <c r="M30" s="21" t="str">
        <f t="shared" si="2"/>
        <v/>
      </c>
      <c r="N30" s="14"/>
      <c r="O30" s="23"/>
      <c r="P30" s="8">
        <f t="shared" si="16"/>
        <v>45258</v>
      </c>
      <c r="Q30" s="21" t="str">
        <f t="shared" si="3"/>
        <v/>
      </c>
      <c r="R30" s="14"/>
      <c r="S30" s="23"/>
      <c r="T30" s="8">
        <f t="shared" si="17"/>
        <v>45288</v>
      </c>
      <c r="U30" s="21" t="str">
        <f t="shared" si="4"/>
        <v/>
      </c>
      <c r="V30" s="25" t="s">
        <v>4</v>
      </c>
      <c r="W30" s="23"/>
      <c r="X30" s="8">
        <f t="shared" si="18"/>
        <v>45319</v>
      </c>
      <c r="Y30" s="21" t="str">
        <f t="shared" si="5"/>
        <v/>
      </c>
      <c r="Z30" s="14"/>
      <c r="AA30" s="23"/>
      <c r="AB30" s="8">
        <f t="shared" si="19"/>
        <v>45350</v>
      </c>
      <c r="AC30" s="21">
        <f t="shared" si="6"/>
        <v>9</v>
      </c>
      <c r="AD30" s="25" t="s">
        <v>4</v>
      </c>
      <c r="AE30" s="23"/>
      <c r="AF30" s="8">
        <f t="shared" si="20"/>
        <v>45379</v>
      </c>
      <c r="AG30" s="21" t="str">
        <f t="shared" si="7"/>
        <v/>
      </c>
      <c r="AH30" s="41" t="s">
        <v>12</v>
      </c>
      <c r="AI30" s="23"/>
      <c r="AJ30" s="8">
        <f t="shared" si="21"/>
        <v>45410</v>
      </c>
      <c r="AK30" s="21" t="str">
        <f t="shared" si="8"/>
        <v/>
      </c>
      <c r="AL30" s="14"/>
      <c r="AM30" s="23"/>
      <c r="AN30" s="8">
        <f t="shared" si="22"/>
        <v>45440</v>
      </c>
      <c r="AO30" s="21" t="str">
        <f t="shared" si="9"/>
        <v/>
      </c>
      <c r="AP30" s="41"/>
      <c r="AQ30" s="23"/>
      <c r="AR30" s="8">
        <f t="shared" si="23"/>
        <v>45471</v>
      </c>
      <c r="AS30" s="21" t="str">
        <f t="shared" si="10"/>
        <v/>
      </c>
      <c r="AT30" s="27" t="s">
        <v>12</v>
      </c>
      <c r="AU30" s="23"/>
      <c r="AV30" s="8">
        <f t="shared" si="24"/>
        <v>45501</v>
      </c>
      <c r="AW30" s="21" t="str">
        <f t="shared" si="11"/>
        <v/>
      </c>
      <c r="AX30" s="14"/>
      <c r="AY30" s="23"/>
      <c r="AZ30" s="8">
        <f t="shared" si="25"/>
        <v>45532</v>
      </c>
      <c r="BA30" s="21">
        <f t="shared" si="12"/>
        <v>35</v>
      </c>
      <c r="BB30" s="15"/>
      <c r="BD30" s="10"/>
    </row>
    <row r="31" spans="3:56" ht="19.95" customHeight="1">
      <c r="C31" s="22"/>
      <c r="D31" s="8">
        <f>IFERROR(IF(OR(D30="",MONTH(D30+1)&gt;MONTH(D30)),"",D30+1),"")</f>
        <v>45167</v>
      </c>
      <c r="E31" s="21" t="str">
        <f>IFERROR(IF(WEEKDAY(D31,2)=3, _xlfn.ISOWEEKNUM(D31),""),"")</f>
        <v/>
      </c>
      <c r="F31" s="25" t="s">
        <v>6</v>
      </c>
      <c r="G31" s="22"/>
      <c r="H31" s="8">
        <f>IFERROR(IF(OR(H30="",MONTH(H30+1)&gt;MONTH(H30)),"",H30+1),"")</f>
        <v>45198</v>
      </c>
      <c r="I31" s="21" t="str">
        <f>IFERROR(IF(WEEKDAY(H31,2)=3, _xlfn.ISOWEEKNUM(H31),""),"")</f>
        <v/>
      </c>
      <c r="J31" s="36" t="s">
        <v>36</v>
      </c>
      <c r="K31" s="23"/>
      <c r="L31" s="8">
        <f>IFERROR(IF(OR(L30="",MONTH(L30+1)&gt;MONTH(L30)),"",L30+1),"")</f>
        <v>45228</v>
      </c>
      <c r="M31" s="21" t="str">
        <f>IFERROR(IF(WEEKDAY(L31,2)=3, _xlfn.ISOWEEKNUM(L31),""),"")</f>
        <v/>
      </c>
      <c r="N31" s="14"/>
      <c r="O31" s="23"/>
      <c r="P31" s="8">
        <f>IFERROR(IF(OR(P30="",MONTH(P30+1)&gt;MONTH(P30)),"",P30+1),"")</f>
        <v>45259</v>
      </c>
      <c r="Q31" s="21">
        <f>IFERROR(IF(WEEKDAY(P31,2)=3, _xlfn.ISOWEEKNUM(P31),""),"")</f>
        <v>48</v>
      </c>
      <c r="R31" s="14"/>
      <c r="S31" s="23"/>
      <c r="T31" s="8">
        <f>IFERROR(IF(OR(T30="",MONTH(T30+1)&gt;MONTH(T30)),"",T30+1),"")</f>
        <v>45289</v>
      </c>
      <c r="U31" s="21" t="str">
        <f>IFERROR(IF(WEEKDAY(T31,2)=3, _xlfn.ISOWEEKNUM(T31),""),"")</f>
        <v/>
      </c>
      <c r="V31" s="25" t="s">
        <v>4</v>
      </c>
      <c r="W31" s="23"/>
      <c r="X31" s="8">
        <f>IFERROR(IF(OR(X30="",MONTH(X30+1)&gt;MONTH(X30)),"",X30+1),"")</f>
        <v>45320</v>
      </c>
      <c r="Y31" s="21" t="str">
        <f>IFERROR(IF(WEEKDAY(X31,2)=3, _xlfn.ISOWEEKNUM(X31),""),"")</f>
        <v/>
      </c>
      <c r="Z31" s="14"/>
      <c r="AA31" s="23"/>
      <c r="AB31" s="8">
        <f>IFERROR(IF(OR(AB30="",MONTH(AB30+1)&gt;MONTH(AB30)),"",AB30+1),"")</f>
        <v>45351</v>
      </c>
      <c r="AC31" s="21" t="str">
        <f>IFERROR(IF(WEEKDAY(AB31,2)=3, _xlfn.ISOWEEKNUM(AB31),""),"")</f>
        <v/>
      </c>
      <c r="AD31" s="25" t="s">
        <v>4</v>
      </c>
      <c r="AE31" s="23"/>
      <c r="AF31" s="8">
        <f>IFERROR(IF(OR(AF30="",MONTH(AF30+1)&gt;MONTH(AF30)),"",AF30+1),"")</f>
        <v>45380</v>
      </c>
      <c r="AG31" s="21" t="str">
        <f>IFERROR(IF(WEEKDAY(AF31,2)=3, _xlfn.ISOWEEKNUM(AF31),""),"")</f>
        <v/>
      </c>
      <c r="AH31" s="41" t="s">
        <v>12</v>
      </c>
      <c r="AI31" s="23"/>
      <c r="AJ31" s="8">
        <f>IFERROR(IF(OR(AJ30="",MONTH(AJ30+1)&gt;MONTH(AJ30)),"",AJ30+1),"")</f>
        <v>45411</v>
      </c>
      <c r="AK31" s="21" t="str">
        <f>IFERROR(IF(WEEKDAY(AJ31,2)=3, _xlfn.ISOWEEKNUM(AJ31),""),"")</f>
        <v/>
      </c>
      <c r="AL31" s="25" t="s">
        <v>4</v>
      </c>
      <c r="AM31" s="23"/>
      <c r="AN31" s="8">
        <f>IFERROR(IF(OR(AN30="",MONTH(AN30+1)&gt;MONTH(AN30)),"",AN30+1),"")</f>
        <v>45441</v>
      </c>
      <c r="AO31" s="21">
        <f>IFERROR(IF(WEEKDAY(AN31,2)=3, _xlfn.ISOWEEKNUM(AN31),""),"")</f>
        <v>22</v>
      </c>
      <c r="AQ31" s="23"/>
      <c r="AR31" s="8">
        <f>IFERROR(IF(OR(AR30="",MONTH(AR30+1)&gt;MONTH(AR30)),"",AR30+1),"")</f>
        <v>45472</v>
      </c>
      <c r="AS31" s="21" t="str">
        <f>IFERROR(IF(WEEKDAY(AR31,2)=3, _xlfn.ISOWEEKNUM(AR31),""),"")</f>
        <v/>
      </c>
      <c r="AT31" s="14"/>
      <c r="AU31" s="23"/>
      <c r="AV31" s="8">
        <f>IFERROR(IF(OR(AV30="",MONTH(AV30+1)&gt;MONTH(AV30)),"",AV30+1),"")</f>
        <v>45502</v>
      </c>
      <c r="AW31" s="21" t="str">
        <f>IFERROR(IF(WEEKDAY(AV31,2)=3, _xlfn.ISOWEEKNUM(AV31),""),"")</f>
        <v/>
      </c>
      <c r="AX31" s="14"/>
      <c r="AY31" s="23"/>
      <c r="AZ31" s="8">
        <f>IFERROR(IF(OR(AZ30="",MONTH(AZ30+1)&gt;MONTH(AZ30)),"",AZ30+1),"")</f>
        <v>45533</v>
      </c>
      <c r="BA31" s="21" t="str">
        <f>IFERROR(IF(WEEKDAY(AZ31,2)=3, _xlfn.ISOWEEKNUM(AZ31),""),"")</f>
        <v/>
      </c>
      <c r="BB31" s="15"/>
      <c r="BD31" s="10"/>
    </row>
    <row r="32" spans="3:56" ht="19.95" customHeight="1">
      <c r="C32" s="22"/>
      <c r="D32" s="8">
        <f t="shared" ref="D32" si="26">IFERROR(IF(OR(D31="",MONTH(D31+1)&gt;MONTH(D31)),"",D31+1),"")</f>
        <v>45168</v>
      </c>
      <c r="E32" s="21">
        <f t="shared" ref="E32:E33" si="27">IFERROR(IF(WEEKDAY(D32,2)=3, _xlfn.ISOWEEKNUM(D32),""),"")</f>
        <v>35</v>
      </c>
      <c r="F32" s="14"/>
      <c r="G32" s="22"/>
      <c r="H32" s="8">
        <f t="shared" ref="H32:H33" si="28">IFERROR(IF(OR(H31="",MONTH(H31+1)&gt;MONTH(H31)),"",H31+1),"")</f>
        <v>45199</v>
      </c>
      <c r="I32" s="21" t="str">
        <f t="shared" ref="I32:I33" si="29">IFERROR(IF(WEEKDAY(H32,2)=3, _xlfn.ISOWEEKNUM(H32),""),"")</f>
        <v/>
      </c>
      <c r="J32" s="14"/>
      <c r="K32" s="23"/>
      <c r="L32" s="8">
        <f t="shared" ref="L32:L33" si="30">IFERROR(IF(OR(L31="",MONTH(L31+1)&gt;MONTH(L31)),"",L31+1),"")</f>
        <v>45229</v>
      </c>
      <c r="M32" s="21" t="str">
        <f t="shared" ref="M32:M33" si="31">IFERROR(IF(WEEKDAY(L32,2)=3, _xlfn.ISOWEEKNUM(L32),""),"")</f>
        <v/>
      </c>
      <c r="N32" s="25" t="s">
        <v>4</v>
      </c>
      <c r="O32" s="23"/>
      <c r="P32" s="8">
        <f t="shared" ref="P32:P33" si="32">IFERROR(IF(OR(P31="",MONTH(P31+1)&gt;MONTH(P31)),"",P31+1),"")</f>
        <v>45260</v>
      </c>
      <c r="Q32" s="21" t="str">
        <f t="shared" ref="Q32:Q33" si="33">IFERROR(IF(WEEKDAY(P32,2)=3, _xlfn.ISOWEEKNUM(P32),""),"")</f>
        <v/>
      </c>
      <c r="R32" s="14"/>
      <c r="S32" s="23"/>
      <c r="T32" s="8">
        <f t="shared" ref="T32:T33" si="34">IFERROR(IF(OR(T31="",MONTH(T31+1)&gt;MONTH(T31)),"",T31+1),"")</f>
        <v>45290</v>
      </c>
      <c r="U32" s="21" t="str">
        <f t="shared" ref="U32:U33" si="35">IFERROR(IF(WEEKDAY(T32,2)=3, _xlfn.ISOWEEKNUM(T32),""),"")</f>
        <v/>
      </c>
      <c r="V32" s="14"/>
      <c r="W32" s="23"/>
      <c r="X32" s="8">
        <f t="shared" ref="X32:X33" si="36">IFERROR(IF(OR(X31="",MONTH(X31+1)&gt;MONTH(X31)),"",X31+1),"")</f>
        <v>45321</v>
      </c>
      <c r="Y32" s="21" t="str">
        <f t="shared" ref="Y32:Y33" si="37">IFERROR(IF(WEEKDAY(X32,2)=3, _xlfn.ISOWEEKNUM(X32),""),"")</f>
        <v/>
      </c>
      <c r="Z32" s="14"/>
      <c r="AA32" s="23"/>
      <c r="AB32" s="8" t="str">
        <f t="shared" ref="AB32:AB33" si="38">IFERROR(IF(OR(AB31="",MONTH(AB31+1)&gt;MONTH(AB31)),"",AB31+1),"")</f>
        <v/>
      </c>
      <c r="AC32" s="21" t="str">
        <f t="shared" ref="AC32:AC33" si="39">IFERROR(IF(WEEKDAY(AB32,2)=3, _xlfn.ISOWEEKNUM(AB32),""),"")</f>
        <v/>
      </c>
      <c r="AD32" s="14"/>
      <c r="AE32" s="23"/>
      <c r="AF32" s="8">
        <f t="shared" ref="AF32:AF33" si="40">IFERROR(IF(OR(AF31="",MONTH(AF31+1)&gt;MONTH(AF31)),"",AF31+1),"")</f>
        <v>45381</v>
      </c>
      <c r="AG32" s="21" t="str">
        <f t="shared" ref="AG32:AG33" si="41">IFERROR(IF(WEEKDAY(AF32,2)=3, _xlfn.ISOWEEKNUM(AF32),""),"")</f>
        <v/>
      </c>
      <c r="AH32" s="14"/>
      <c r="AI32" s="23"/>
      <c r="AJ32" s="8">
        <f t="shared" ref="AJ32:AJ33" si="42">IFERROR(IF(OR(AJ31="",MONTH(AJ31+1)&gt;MONTH(AJ31)),"",AJ31+1),"")</f>
        <v>45412</v>
      </c>
      <c r="AK32" s="21" t="str">
        <f t="shared" ref="AK32:AK33" si="43">IFERROR(IF(WEEKDAY(AJ32,2)=3, _xlfn.ISOWEEKNUM(AJ32),""),"")</f>
        <v/>
      </c>
      <c r="AL32" s="25" t="s">
        <v>4</v>
      </c>
      <c r="AM32" s="23"/>
      <c r="AN32" s="8">
        <f t="shared" ref="AN32:AN33" si="44">IFERROR(IF(OR(AN31="",MONTH(AN31+1)&gt;MONTH(AN31)),"",AN31+1),"")</f>
        <v>45442</v>
      </c>
      <c r="AO32" s="21" t="str">
        <f t="shared" ref="AO32:AO33" si="45">IFERROR(IF(WEEKDAY(AN32,2)=3, _xlfn.ISOWEEKNUM(AN32),""),"")</f>
        <v/>
      </c>
      <c r="AP32" s="32"/>
      <c r="AQ32" s="23"/>
      <c r="AR32" s="8">
        <f t="shared" ref="AR32:AR33" si="46">IFERROR(IF(OR(AR31="",MONTH(AR31+1)&gt;MONTH(AR31)),"",AR31+1),"")</f>
        <v>45473</v>
      </c>
      <c r="AS32" s="21" t="str">
        <f t="shared" ref="AS32:AS33" si="47">IFERROR(IF(WEEKDAY(AR32,2)=3, _xlfn.ISOWEEKNUM(AR32),""),"")</f>
        <v/>
      </c>
      <c r="AT32" s="14"/>
      <c r="AU32" s="23"/>
      <c r="AV32" s="8">
        <f t="shared" ref="AV32:AV33" si="48">IFERROR(IF(OR(AV31="",MONTH(AV31+1)&gt;MONTH(AV31)),"",AV31+1),"")</f>
        <v>45503</v>
      </c>
      <c r="AW32" s="21" t="str">
        <f t="shared" ref="AW32:AW33" si="49">IFERROR(IF(WEEKDAY(AV32,2)=3, _xlfn.ISOWEEKNUM(AV32),""),"")</f>
        <v/>
      </c>
      <c r="AX32" s="14"/>
      <c r="AY32" s="23"/>
      <c r="AZ32" s="8">
        <f t="shared" ref="AZ32:AZ33" si="50">IFERROR(IF(OR(AZ31="",MONTH(AZ31+1)&gt;MONTH(AZ31)),"",AZ31+1),"")</f>
        <v>45534</v>
      </c>
      <c r="BA32" s="21" t="str">
        <f t="shared" ref="BA32:BA33" si="51">IFERROR(IF(WEEKDAY(AZ32,2)=3, _xlfn.ISOWEEKNUM(AZ32),""),"")</f>
        <v/>
      </c>
      <c r="BB32" s="15"/>
      <c r="BD32" s="10"/>
    </row>
    <row r="33" spans="1:56" ht="19.95" customHeight="1">
      <c r="C33" s="23"/>
      <c r="D33" s="8">
        <f>IFERROR(IF(OR(D31="",D32="",MONTH(D32+1)&gt;MONTH(D32)),"",D32+1),"")</f>
        <v>45169</v>
      </c>
      <c r="E33" s="21" t="str">
        <f t="shared" si="27"/>
        <v/>
      </c>
      <c r="F33" s="14"/>
      <c r="G33" s="22"/>
      <c r="H33" s="8" t="str">
        <f t="shared" si="28"/>
        <v/>
      </c>
      <c r="I33" s="21" t="str">
        <f t="shared" si="29"/>
        <v/>
      </c>
      <c r="J33" s="14"/>
      <c r="K33" s="23"/>
      <c r="L33" s="8">
        <f t="shared" si="30"/>
        <v>45230</v>
      </c>
      <c r="M33" s="21" t="str">
        <f t="shared" si="31"/>
        <v/>
      </c>
      <c r="N33" s="25" t="s">
        <v>4</v>
      </c>
      <c r="O33" s="23"/>
      <c r="P33" s="8" t="str">
        <f t="shared" si="32"/>
        <v/>
      </c>
      <c r="Q33" s="21" t="str">
        <f t="shared" si="33"/>
        <v/>
      </c>
      <c r="R33" s="14"/>
      <c r="S33" s="23"/>
      <c r="T33" s="8">
        <f t="shared" si="34"/>
        <v>45291</v>
      </c>
      <c r="U33" s="21" t="str">
        <f t="shared" si="35"/>
        <v/>
      </c>
      <c r="V33" s="14"/>
      <c r="W33" s="23"/>
      <c r="X33" s="8">
        <f t="shared" si="36"/>
        <v>45322</v>
      </c>
      <c r="Y33" s="21">
        <f t="shared" si="37"/>
        <v>5</v>
      </c>
      <c r="Z33" s="14"/>
      <c r="AA33" s="23"/>
      <c r="AB33" s="8" t="str">
        <f t="shared" si="38"/>
        <v/>
      </c>
      <c r="AC33" s="21" t="str">
        <f t="shared" si="39"/>
        <v/>
      </c>
      <c r="AD33" s="14"/>
      <c r="AE33" s="23"/>
      <c r="AF33" s="8">
        <f t="shared" si="40"/>
        <v>45382</v>
      </c>
      <c r="AG33" s="21" t="str">
        <f t="shared" si="41"/>
        <v/>
      </c>
      <c r="AH33" s="14"/>
      <c r="AI33" s="23"/>
      <c r="AJ33" s="8" t="str">
        <f t="shared" si="42"/>
        <v/>
      </c>
      <c r="AK33" s="21" t="str">
        <f t="shared" si="43"/>
        <v/>
      </c>
      <c r="AL33" s="14"/>
      <c r="AM33" s="23"/>
      <c r="AN33" s="8">
        <f t="shared" si="44"/>
        <v>45443</v>
      </c>
      <c r="AO33" s="21" t="str">
        <f t="shared" si="45"/>
        <v/>
      </c>
      <c r="AQ33" s="23"/>
      <c r="AR33" s="8" t="str">
        <f t="shared" si="46"/>
        <v/>
      </c>
      <c r="AS33" s="21" t="str">
        <f t="shared" si="47"/>
        <v/>
      </c>
      <c r="AT33" s="14"/>
      <c r="AU33" s="23"/>
      <c r="AV33" s="8">
        <f t="shared" si="48"/>
        <v>45504</v>
      </c>
      <c r="AW33" s="21">
        <f t="shared" si="49"/>
        <v>31</v>
      </c>
      <c r="AX33" s="14"/>
      <c r="AY33" s="23"/>
      <c r="AZ33" s="8">
        <f t="shared" si="50"/>
        <v>45535</v>
      </c>
      <c r="BA33" s="21" t="str">
        <f t="shared" si="51"/>
        <v/>
      </c>
      <c r="BB33" s="15"/>
      <c r="BD33" s="10"/>
    </row>
    <row r="34" spans="1:56" ht="14.25" customHeight="1">
      <c r="D34" s="4"/>
      <c r="E34" s="18"/>
      <c r="F34" s="5"/>
      <c r="G34" s="2"/>
      <c r="H34" s="4"/>
      <c r="I34" s="4"/>
      <c r="J34" s="5"/>
      <c r="K34" s="2"/>
      <c r="L34" s="4"/>
      <c r="M34" s="4"/>
      <c r="N34" s="5"/>
      <c r="O34" s="2"/>
      <c r="P34" s="4"/>
      <c r="Q34" s="4"/>
      <c r="R34" s="5"/>
      <c r="T34" s="4"/>
      <c r="U34" s="4"/>
      <c r="V34" s="5"/>
      <c r="W34" s="2"/>
      <c r="X34" s="4"/>
      <c r="Y34" s="4"/>
      <c r="Z34" s="5"/>
      <c r="AB34" s="4"/>
      <c r="AC34" s="4"/>
      <c r="AD34" s="5"/>
      <c r="AE34" s="2"/>
      <c r="AF34" s="4"/>
      <c r="AG34" s="4"/>
      <c r="AH34" s="5"/>
      <c r="AI34" s="2"/>
      <c r="AJ34" s="4"/>
      <c r="AK34" s="4"/>
      <c r="AL34" s="5"/>
      <c r="AM34" s="2"/>
      <c r="AN34" s="4"/>
      <c r="AO34" s="4"/>
      <c r="AP34" s="5"/>
      <c r="AQ34" s="2"/>
      <c r="AR34" s="4"/>
      <c r="AS34" s="4"/>
      <c r="AT34" s="5"/>
      <c r="AU34" s="2"/>
      <c r="AV34" s="4"/>
      <c r="AW34" s="4"/>
      <c r="AX34" s="5"/>
      <c r="AZ34" s="4"/>
      <c r="BA34" s="4"/>
      <c r="BB34" s="5"/>
    </row>
    <row r="35" spans="1:56" ht="15" hidden="1" customHeight="1">
      <c r="P35" s="1"/>
      <c r="Q35" s="1"/>
      <c r="T35" s="1"/>
      <c r="U35" s="1"/>
      <c r="X35" s="1"/>
      <c r="Y35" s="1"/>
      <c r="AB35" s="1"/>
      <c r="AC35" s="1"/>
      <c r="AF35" s="1"/>
      <c r="AG35" s="1"/>
      <c r="AJ35" s="1"/>
      <c r="AK35" s="1"/>
      <c r="AN35" s="1"/>
      <c r="AO35" s="1"/>
      <c r="AR35" s="1"/>
      <c r="AS35" s="1"/>
      <c r="AV35" s="1"/>
      <c r="AW35" s="1"/>
      <c r="AY35" s="1"/>
      <c r="AZ35" s="1"/>
      <c r="BA35" s="1"/>
      <c r="BB35" s="1"/>
    </row>
    <row r="36" spans="1:56" ht="15" hidden="1" customHeight="1">
      <c r="P36" s="1"/>
      <c r="Q36" s="1"/>
      <c r="T36" s="1"/>
      <c r="U36" s="1"/>
      <c r="X36" s="1"/>
      <c r="Y36" s="1"/>
      <c r="AB36" s="1"/>
      <c r="AC36" s="1"/>
      <c r="AF36" s="1"/>
      <c r="AG36" s="1"/>
      <c r="AJ36" s="1"/>
      <c r="AK36" s="1"/>
      <c r="AN36" s="1"/>
      <c r="AO36" s="1"/>
      <c r="AR36" s="1"/>
      <c r="AS36" s="1"/>
      <c r="AV36" s="1"/>
      <c r="AW36" s="1"/>
      <c r="AY36" s="1"/>
      <c r="AZ36" s="1"/>
      <c r="BA36" s="1"/>
      <c r="BB36" s="1"/>
    </row>
    <row r="37" spans="1:56" ht="15" hidden="1" customHeight="1">
      <c r="P37" s="1"/>
      <c r="Q37" s="1"/>
      <c r="T37" s="1"/>
      <c r="U37" s="1"/>
      <c r="X37" s="1"/>
      <c r="Y37" s="1"/>
      <c r="Z37" s="11"/>
      <c r="AB37" s="1"/>
      <c r="AC37" s="1"/>
      <c r="AF37" s="1"/>
      <c r="AG37" s="1"/>
      <c r="AJ37" s="1"/>
      <c r="AK37" s="1"/>
      <c r="AN37" s="1"/>
      <c r="AO37" s="1"/>
      <c r="AR37" s="1"/>
      <c r="AS37" s="1"/>
      <c r="AV37" s="1"/>
      <c r="AW37" s="1"/>
      <c r="AY37" s="1"/>
      <c r="AZ37" s="1"/>
      <c r="BA37" s="1"/>
      <c r="BB37" s="1"/>
    </row>
    <row r="38" spans="1:56" ht="15" hidden="1" customHeight="1">
      <c r="A38" s="12" t="str">
        <f>IF(P1="Equipe atelier",A39,IF(P1="Equipe 1",A40,IF(P1="Equipe 2",A41,"")))</f>
        <v/>
      </c>
      <c r="P38" s="1"/>
      <c r="Q38" s="1"/>
      <c r="T38" s="1"/>
      <c r="U38" s="1"/>
      <c r="X38" s="1"/>
      <c r="Y38" s="1"/>
      <c r="Z38" s="11"/>
      <c r="AB38" s="1"/>
      <c r="AC38" s="1"/>
      <c r="AF38" s="1"/>
      <c r="AG38" s="1"/>
      <c r="AJ38" s="1"/>
      <c r="AK38" s="1"/>
      <c r="AN38" s="1"/>
      <c r="AO38" s="1"/>
      <c r="AR38" s="1"/>
      <c r="AS38" s="1"/>
      <c r="AV38" s="1"/>
      <c r="AW38" s="1"/>
      <c r="AY38" s="1"/>
      <c r="AZ38" s="1"/>
      <c r="BA38" s="1"/>
      <c r="BB38" s="1"/>
    </row>
    <row r="39" spans="1:56" ht="15" hidden="1" customHeight="1">
      <c r="A39" s="13" t="s">
        <v>1</v>
      </c>
      <c r="P39" s="1"/>
      <c r="Q39" s="1"/>
      <c r="T39" s="1"/>
      <c r="U39" s="1"/>
      <c r="X39" s="1"/>
      <c r="Y39" s="1"/>
      <c r="Z39" s="11"/>
      <c r="AB39" s="1"/>
      <c r="AC39" s="1"/>
      <c r="AF39" s="1"/>
      <c r="AG39" s="1"/>
      <c r="AJ39" s="1"/>
      <c r="AK39" s="1"/>
      <c r="AN39" s="1"/>
      <c r="AO39" s="1"/>
      <c r="AR39" s="1"/>
      <c r="AS39" s="1"/>
      <c r="AV39" s="1"/>
      <c r="AW39" s="1"/>
      <c r="AY39" s="1"/>
      <c r="AZ39" s="1"/>
      <c r="BA39" s="1"/>
      <c r="BB39" s="1"/>
    </row>
    <row r="40" spans="1:56" ht="19.95" hidden="1" customHeight="1">
      <c r="A40" s="13" t="s">
        <v>2</v>
      </c>
      <c r="D40" s="6"/>
      <c r="E40" s="20"/>
      <c r="H40" s="7"/>
      <c r="I40" s="7"/>
      <c r="L40" s="7"/>
      <c r="M40" s="7"/>
      <c r="P40" s="7"/>
      <c r="Q40" s="7"/>
      <c r="T40" s="7"/>
      <c r="U40" s="7"/>
      <c r="X40" s="7"/>
      <c r="Y40" s="7"/>
      <c r="Z40" s="11"/>
      <c r="AB40" s="7"/>
      <c r="AC40" s="7"/>
      <c r="AF40" s="7"/>
      <c r="AG40" s="7"/>
      <c r="AJ40" s="7"/>
      <c r="AK40" s="7"/>
      <c r="AN40" s="7"/>
      <c r="AO40" s="7"/>
      <c r="AR40" s="7"/>
      <c r="AS40" s="7"/>
      <c r="AV40" s="7"/>
      <c r="AW40" s="7"/>
    </row>
    <row r="41" spans="1:56" ht="18" hidden="1">
      <c r="A41" s="12" t="s">
        <v>3</v>
      </c>
      <c r="F41" s="9"/>
      <c r="Z41" s="11"/>
    </row>
    <row r="42" spans="1:56" ht="0" hidden="1" customHeight="1">
      <c r="Z42" s="11"/>
    </row>
    <row r="43" spans="1:56" ht="0" hidden="1" customHeight="1">
      <c r="Z43" s="11"/>
    </row>
    <row r="44" spans="1:56" ht="0" hidden="1" customHeight="1">
      <c r="Z44" s="11"/>
    </row>
  </sheetData>
  <sheetProtection selectLockedCells="1"/>
  <mergeCells count="26">
    <mergeCell ref="AI1:AL1"/>
    <mergeCell ref="AM1:AP1"/>
    <mergeCell ref="K2:N2"/>
    <mergeCell ref="O2:R2"/>
    <mergeCell ref="C2:F2"/>
    <mergeCell ref="G2:J2"/>
    <mergeCell ref="C1:F1"/>
    <mergeCell ref="G1:J1"/>
    <mergeCell ref="K1:N1"/>
    <mergeCell ref="O1:R1"/>
    <mergeCell ref="AQ1:AT1"/>
    <mergeCell ref="AU1:AX1"/>
    <mergeCell ref="AY1:BB1"/>
    <mergeCell ref="S2:V2"/>
    <mergeCell ref="W2:Z2"/>
    <mergeCell ref="AA2:AD2"/>
    <mergeCell ref="AE2:AH2"/>
    <mergeCell ref="AI2:AL2"/>
    <mergeCell ref="AM2:AP2"/>
    <mergeCell ref="AQ2:AT2"/>
    <mergeCell ref="AU2:AX2"/>
    <mergeCell ref="AY2:BB2"/>
    <mergeCell ref="S1:V1"/>
    <mergeCell ref="W1:Z1"/>
    <mergeCell ref="AA1:AD1"/>
    <mergeCell ref="AE1:AH1"/>
  </mergeCells>
  <conditionalFormatting sqref="C3:C33 G3:G33 K3:K33 O3:O33 S3:S33 W3:W33 AA3:AA33 AE3:AE33 AI3:AI33 AM3:AM33 AQ3:AQ33 AU3:AU33 AY3:AY33">
    <cfRule type="expression" dxfId="135" priority="309">
      <formula>AND(D3&lt;&gt;"",SUMPRODUCT((D3&gt;=DVac)*(D3&lt;=FVac))&gt;0)</formula>
    </cfRule>
  </conditionalFormatting>
  <conditionalFormatting sqref="D30:E31 D32:F33 D3:F29">
    <cfRule type="expression" dxfId="134" priority="287">
      <formula>COUNTIF(Fériés,$D3)=1</formula>
    </cfRule>
  </conditionalFormatting>
  <conditionalFormatting sqref="D3:F29 D30:E31 D32:F33">
    <cfRule type="expression" dxfId="133" priority="302">
      <formula>WEEKDAY($D3,2)&gt;5</formula>
    </cfRule>
  </conditionalFormatting>
  <conditionalFormatting sqref="D31:F33">
    <cfRule type="expression" dxfId="132" priority="191">
      <formula>$D31=""</formula>
    </cfRule>
  </conditionalFormatting>
  <conditionalFormatting sqref="F31">
    <cfRule type="expression" dxfId="131" priority="312">
      <formula>COUNTIF(Fériés,$D30)=1</formula>
    </cfRule>
    <cfRule type="expression" dxfId="130" priority="313">
      <formula>WEEKDAY($D30,2)&gt;5</formula>
    </cfRule>
  </conditionalFormatting>
  <conditionalFormatting sqref="H31:I31 H32:J33 H3:J7 H8:I9 H10:J15 H16:I16 H17:J28 H29:I29 H30:J30">
    <cfRule type="expression" dxfId="129" priority="163">
      <formula>COUNTIF(Fériés,$H3)=1</formula>
    </cfRule>
  </conditionalFormatting>
  <conditionalFormatting sqref="H31:I31 H32:J33">
    <cfRule type="expression" dxfId="128" priority="162">
      <formula>$H31=""</formula>
    </cfRule>
  </conditionalFormatting>
  <conditionalFormatting sqref="H3:J7 H8:I9 H10:J15 H16:I16 H17:J28 H29:I29 H30:J30 H31:I31 H32:J33">
    <cfRule type="expression" dxfId="127" priority="175">
      <formula>WEEKDAY($H3,2)&gt;5</formula>
    </cfRule>
  </conditionalFormatting>
  <conditionalFormatting sqref="J8:J9">
    <cfRule type="expression" dxfId="126" priority="125">
      <formula>WEEKDAY($H9,2)&gt;5</formula>
    </cfRule>
    <cfRule type="expression" dxfId="125" priority="124">
      <formula>COUNTIF(Fériés,$H9)=1</formula>
    </cfRule>
  </conditionalFormatting>
  <conditionalFormatting sqref="L3:N24 L25:M27 L28:N33">
    <cfRule type="expression" dxfId="124" priority="174">
      <formula>WEEKDAY($L3,2)&gt;5</formula>
    </cfRule>
  </conditionalFormatting>
  <conditionalFormatting sqref="L28:N33 L3:N24 L25:M27">
    <cfRule type="expression" dxfId="123" priority="161">
      <formula>COUNTIF(Fériés,$L3)&gt;0</formula>
    </cfRule>
  </conditionalFormatting>
  <conditionalFormatting sqref="L31:N33">
    <cfRule type="expression" dxfId="122" priority="160">
      <formula>$L31=""</formula>
    </cfRule>
  </conditionalFormatting>
  <conditionalFormatting sqref="N25:N27">
    <cfRule type="expression" dxfId="121" priority="139">
      <formula>WEEKDAY($D25,2)&gt;5</formula>
    </cfRule>
    <cfRule type="expression" dxfId="120" priority="138">
      <formula>COUNTIF(Fériés,$D25)=1</formula>
    </cfRule>
  </conditionalFormatting>
  <conditionalFormatting sqref="P3:R15">
    <cfRule type="expression" dxfId="119" priority="13">
      <formula>WEEKDAY($P3,2)&gt;5</formula>
    </cfRule>
    <cfRule type="expression" dxfId="118" priority="12">
      <formula>COUNTIF(Fériés,$P3)&gt;0</formula>
    </cfRule>
  </conditionalFormatting>
  <conditionalFormatting sqref="P16:R16 P17:Q19 P27:R33">
    <cfRule type="expression" dxfId="117" priority="173">
      <formula>WEEKDAY($P16,2)&gt;5</formula>
    </cfRule>
  </conditionalFormatting>
  <conditionalFormatting sqref="P20:R26">
    <cfRule type="expression" dxfId="116" priority="116">
      <formula>COUNTIF(Fériés,$P20)&gt;0</formula>
    </cfRule>
    <cfRule type="expression" dxfId="115" priority="117">
      <formula>WEEKDAY($P20,2)&gt;5</formula>
    </cfRule>
  </conditionalFormatting>
  <conditionalFormatting sqref="P27:R33 P16:R16 P17:Q19">
    <cfRule type="expression" dxfId="114" priority="159">
      <formula>COUNTIF(Fériés,$P16)&gt;0</formula>
    </cfRule>
  </conditionalFormatting>
  <conditionalFormatting sqref="P31:R33">
    <cfRule type="expression" dxfId="113" priority="158">
      <formula>$P31=""</formula>
    </cfRule>
  </conditionalFormatting>
  <conditionalFormatting sqref="R16">
    <cfRule type="expression" dxfId="112" priority="325">
      <formula>WEEKDAY($P18,2)&gt;5</formula>
    </cfRule>
    <cfRule type="expression" dxfId="111" priority="324">
      <formula>COUNTIF(Fériés,$P18)&gt;0</formula>
    </cfRule>
    <cfRule type="expression" dxfId="110" priority="122">
      <formula>COUNTIF(Fériés,$AF22)&gt;0</formula>
    </cfRule>
    <cfRule type="expression" dxfId="109" priority="123">
      <formula>WEEKDAY($AF22,2)&gt;5</formula>
    </cfRule>
  </conditionalFormatting>
  <conditionalFormatting sqref="T3:V5 T6:U10 T11:V12 T13:U17 T18:V19 T20:U22 T23:V33">
    <cfRule type="expression" dxfId="108" priority="172">
      <formula>WEEKDAY($T3,2)&gt;5</formula>
    </cfRule>
  </conditionalFormatting>
  <conditionalFormatting sqref="T23:V33 T3:V5 T6:U10 T11:V12 T13:U17 T18:V19 T20:U22">
    <cfRule type="expression" dxfId="107" priority="157">
      <formula>COUNTIF(Fériés,$T3)&gt;0</formula>
    </cfRule>
  </conditionalFormatting>
  <conditionalFormatting sqref="T31:V33">
    <cfRule type="expression" dxfId="106" priority="156">
      <formula>$T31=""</formula>
    </cfRule>
  </conditionalFormatting>
  <conditionalFormatting sqref="V6">
    <cfRule type="expression" dxfId="105" priority="128">
      <formula>COUNTIF(Fériés,$T6)&gt;0</formula>
    </cfRule>
    <cfRule type="expression" dxfId="104" priority="129">
      <formula>WEEKDAY($T6,2)&gt;5</formula>
    </cfRule>
  </conditionalFormatting>
  <conditionalFormatting sqref="V7:V10">
    <cfRule type="expression" dxfId="103" priority="130">
      <formula>COUNTIF(Fériés,$AB7)&gt;0</formula>
    </cfRule>
    <cfRule type="expression" dxfId="102" priority="131">
      <formula>WEEKDAY($AB7,2)&gt;5</formula>
    </cfRule>
  </conditionalFormatting>
  <conditionalFormatting sqref="V13">
    <cfRule type="expression" dxfId="101" priority="132">
      <formula>COUNTIF(Fériés,$T13)&gt;0</formula>
    </cfRule>
    <cfRule type="expression" dxfId="100" priority="133">
      <formula>WEEKDAY($T13,2)&gt;5</formula>
    </cfRule>
  </conditionalFormatting>
  <conditionalFormatting sqref="V14:V17">
    <cfRule type="expression" dxfId="99" priority="137">
      <formula>WEEKDAY($AB14,2)&gt;5</formula>
    </cfRule>
    <cfRule type="expression" dxfId="98" priority="136">
      <formula>COUNTIF(Fériés,$AB14)&gt;0</formula>
    </cfRule>
  </conditionalFormatting>
  <conditionalFormatting sqref="V20:V22">
    <cfRule type="expression" dxfId="97" priority="134">
      <formula>COUNTIF(Fériés,$L20)&gt;0</formula>
    </cfRule>
    <cfRule type="expression" dxfId="96" priority="135">
      <formula>WEEKDAY($L20,2)&gt;5</formula>
    </cfRule>
  </conditionalFormatting>
  <conditionalFormatting sqref="X3:Z18 X19:Y21 X22:Z25 X26:Y26 X27:Z33">
    <cfRule type="expression" dxfId="95" priority="171">
      <formula>WEEKDAY($X3,2)&gt;5</formula>
    </cfRule>
  </conditionalFormatting>
  <conditionalFormatting sqref="X27:Z33 X3:Z18 X19:Y21 X22:Z25 X26:Y26">
    <cfRule type="expression" dxfId="94" priority="155">
      <formula>COUNTIF(Fériés,$X3)&gt;0</formula>
    </cfRule>
  </conditionalFormatting>
  <conditionalFormatting sqref="X31:Z33">
    <cfRule type="expression" dxfId="93" priority="154">
      <formula>$X31=""</formula>
    </cfRule>
  </conditionalFormatting>
  <conditionalFormatting sqref="Z20">
    <cfRule type="expression" dxfId="92" priority="113">
      <formula>WEEKDAY($P19,2)&gt;5</formula>
    </cfRule>
    <cfRule type="expression" dxfId="91" priority="110">
      <formula>COUNTIF(Fériés,$AF23)&gt;0</formula>
    </cfRule>
    <cfRule type="expression" dxfId="90" priority="112">
      <formula>COUNTIF(Fériés,$P19)&gt;0</formula>
    </cfRule>
    <cfRule type="expression" dxfId="89" priority="111">
      <formula>WEEKDAY($AF23,2)&gt;5</formula>
    </cfRule>
    <cfRule type="expression" dxfId="88" priority="349">
      <formula>WEEKDAY($X21,2)&gt;5</formula>
    </cfRule>
    <cfRule type="expression" dxfId="87" priority="348">
      <formula>COUNTIF(Fériés,$X21)&gt;0</formula>
    </cfRule>
  </conditionalFormatting>
  <conditionalFormatting sqref="Z26">
    <cfRule type="expression" dxfId="86" priority="345">
      <formula>WEEKDAY($X19,2)&gt;5</formula>
    </cfRule>
    <cfRule type="expression" dxfId="85" priority="344">
      <formula>COUNTIF(Fériés,$X19)&gt;0</formula>
    </cfRule>
  </conditionalFormatting>
  <conditionalFormatting sqref="AB3:AD9 AB10:AC10 AB11:AD13 AB14:AC14 AB15:AD15 AB16:AC18 AB19:AD23 AB24:AC25 AB26:AD33">
    <cfRule type="expression" dxfId="84" priority="170">
      <formula>WEEKDAY($AB3,2)&gt;5</formula>
    </cfRule>
  </conditionalFormatting>
  <conditionalFormatting sqref="AB26:AD33 AB3:AD9 AB10:AC10 AB11:AD13 AB14:AC14 AB15:AD15 AB16:AC18 AB19:AD23 AB24:AC25">
    <cfRule type="expression" dxfId="83" priority="153">
      <formula>COUNTIF(Fériés,$AB3)&gt;0</formula>
    </cfRule>
  </conditionalFormatting>
  <conditionalFormatting sqref="AB31:AD33">
    <cfRule type="expression" dxfId="82" priority="152">
      <formula>$AB31=""</formula>
    </cfRule>
  </conditionalFormatting>
  <conditionalFormatting sqref="AD10">
    <cfRule type="expression" dxfId="81" priority="320">
      <formula>COUNTIF(Fériés,$AB17)&gt;0</formula>
    </cfRule>
    <cfRule type="expression" dxfId="80" priority="321">
      <formula>WEEKDAY($AB17,2)&gt;5</formula>
    </cfRule>
  </conditionalFormatting>
  <conditionalFormatting sqref="AD14">
    <cfRule type="expression" dxfId="79" priority="87">
      <formula>WEEKDAY($L14,2)&gt;5</formula>
    </cfRule>
    <cfRule type="expression" dxfId="78" priority="86">
      <formula>COUNTIF(Fériés,$L14)&gt;0</formula>
    </cfRule>
  </conditionalFormatting>
  <conditionalFormatting sqref="AD16:AD17">
    <cfRule type="expression" dxfId="77" priority="82">
      <formula>COUNTIF(Fériés,$AB16)&gt;0</formula>
    </cfRule>
    <cfRule type="expression" dxfId="76" priority="83">
      <formula>WEEKDAY($AB16,2)&gt;5</formula>
    </cfRule>
  </conditionalFormatting>
  <conditionalFormatting sqref="AD18">
    <cfRule type="expression" dxfId="75" priority="92">
      <formula>COUNTIF(Fériés,$L18)&gt;0</formula>
    </cfRule>
    <cfRule type="expression" dxfId="74" priority="93">
      <formula>WEEKDAY($L18,2)&gt;5</formula>
    </cfRule>
  </conditionalFormatting>
  <conditionalFormatting sqref="AD25">
    <cfRule type="expression" dxfId="73" priority="357">
      <formula>WEEKDAY($AB24,2)&gt;5</formula>
    </cfRule>
    <cfRule type="expression" dxfId="72" priority="356">
      <formula>COUNTIF(Fériés,$AB24)&gt;0</formula>
    </cfRule>
  </conditionalFormatting>
  <conditionalFormatting sqref="AF27:AG31 AF32:AH33 AF3:AH12 AF13:AG13 AF14:AH14 AF15:AG16 AF17:AH19 AF20:AG21 AF22:AH22 AF23:AG24 AF25:AH26">
    <cfRule type="expression" dxfId="71" priority="151">
      <formula>COUNTIF(Fériés,$AF3)&gt;0</formula>
    </cfRule>
  </conditionalFormatting>
  <conditionalFormatting sqref="AF31:AG31 AF32:AH33">
    <cfRule type="expression" dxfId="70" priority="150">
      <formula>$AF31=""</formula>
    </cfRule>
  </conditionalFormatting>
  <conditionalFormatting sqref="AF3:AH12 AF13:AG13 AF14:AH14 AF15:AG16 AF17:AH19 AF20:AG21 AF22:AH22 AF23:AG24 AF25:AH26 AF27:AG31 AF32:AH33">
    <cfRule type="expression" dxfId="69" priority="169">
      <formula>WEEKDAY($AF3,2)&gt;5</formula>
    </cfRule>
  </conditionalFormatting>
  <conditionalFormatting sqref="AH13">
    <cfRule type="expression" dxfId="68" priority="361">
      <formula>WEEKDAY($AF30,2)&gt;5</formula>
    </cfRule>
    <cfRule type="expression" dxfId="67" priority="360">
      <formula>COUNTIF(Fériés,$AF30)&gt;0</formula>
    </cfRule>
    <cfRule type="expression" dxfId="66" priority="359">
      <formula>WEEKDAY($AJ27,2)&gt;5</formula>
    </cfRule>
    <cfRule type="expression" dxfId="65" priority="358">
      <formula>COUNTIF(Fériés,$AJ1048573)&gt;0</formula>
    </cfRule>
  </conditionalFormatting>
  <conditionalFormatting sqref="AH15:AH16">
    <cfRule type="expression" dxfId="64" priority="363">
      <formula>WEEKDAY($AF29,2)&gt;5</formula>
    </cfRule>
    <cfRule type="expression" dxfId="63" priority="365">
      <formula>COUNTIF(Fériés,$AF29)&gt;0</formula>
    </cfRule>
  </conditionalFormatting>
  <conditionalFormatting sqref="AH21">
    <cfRule type="expression" dxfId="62" priority="352">
      <formula>COUNTIF(Fériés,$AJ1048563)&gt;0</formula>
    </cfRule>
    <cfRule type="expression" dxfId="61" priority="329">
      <formula>WEEKDAY($AF20,2)&gt;5</formula>
    </cfRule>
    <cfRule type="expression" dxfId="60" priority="328">
      <formula>COUNTIF(Fériés,$AF20)&gt;0</formula>
    </cfRule>
    <cfRule type="expression" dxfId="59" priority="353">
      <formula>WEEKDAY($AJ17,2)&gt;5</formula>
    </cfRule>
    <cfRule type="expression" dxfId="58" priority="371">
      <formula>WEEKDAY($AJ4,2)&gt;5</formula>
    </cfRule>
    <cfRule type="expression" dxfId="57" priority="373">
      <formula>COUNTIF(Fériés,$AJ1048550)&gt;0</formula>
    </cfRule>
  </conditionalFormatting>
  <conditionalFormatting sqref="AH22">
    <cfRule type="expression" dxfId="56" priority="380">
      <formula>COUNTIF(Fériés,$AJ1048553)&gt;0</formula>
    </cfRule>
    <cfRule type="expression" dxfId="55" priority="396">
      <formula>WEEKDAY($AF24,2)&gt;5</formula>
    </cfRule>
    <cfRule type="expression" dxfId="54" priority="375">
      <formula>WEEKDAY($AJ7,2)&gt;5</formula>
    </cfRule>
    <cfRule type="expression" dxfId="53" priority="386">
      <formula>WEEKDAY($AF31,2)&gt;5</formula>
    </cfRule>
    <cfRule type="expression" dxfId="52" priority="388">
      <formula>COUNTIF(Fériés,$AF31)&gt;0</formula>
    </cfRule>
    <cfRule type="expression" dxfId="51" priority="390">
      <formula>$AF31=""</formula>
    </cfRule>
    <cfRule type="expression" dxfId="50" priority="395">
      <formula>COUNTIF(Fériés,$AF24)&gt;0</formula>
    </cfRule>
    <cfRule type="expression" dxfId="49" priority="397">
      <formula>COUNTIF(Fériés,$AJ1048566)&gt;0</formula>
    </cfRule>
    <cfRule type="expression" dxfId="48" priority="398">
      <formula>WEEKDAY($AJ20,2)&gt;5</formula>
    </cfRule>
  </conditionalFormatting>
  <conditionalFormatting sqref="AJ3:AL3 AJ4:AK5 AJ6:AL6 AJ7:AK7 AJ8:AL9 AJ10:AK10 AJ11:AL11 AJ12:AK14 AJ15:AL16 AJ17:AK18 AJ19:AL19 AJ20:AK21 AJ22:AL33">
    <cfRule type="expression" dxfId="47" priority="168">
      <formula>WEEKDAY($AJ3,2)&gt;5</formula>
    </cfRule>
  </conditionalFormatting>
  <conditionalFormatting sqref="AJ22:AL33 AJ3:AL3 AJ4:AK5 AJ6:AL6 AJ7:AK7 AJ8:AL9 AJ10:AK10 AJ11:AL11 AJ12:AK14 AJ15:AL16 AJ17:AK18 AJ19:AL19 AJ20:AK21">
    <cfRule type="expression" dxfId="46" priority="149">
      <formula>COUNTIF(Fériés,$AJ1048549)&gt;0</formula>
    </cfRule>
  </conditionalFormatting>
  <conditionalFormatting sqref="AJ31:AL33">
    <cfRule type="expression" dxfId="45" priority="148">
      <formula>$AJ31=""</formula>
    </cfRule>
  </conditionalFormatting>
  <conditionalFormatting sqref="AL17">
    <cfRule type="expression" dxfId="44" priority="405">
      <formula>WEEKDAY($AJ14,2)&gt;5</formula>
    </cfRule>
    <cfRule type="expression" dxfId="43" priority="407">
      <formula>COUNTIF(Fériés,$AJ1048560)&gt;0</formula>
    </cfRule>
    <cfRule type="expression" dxfId="42" priority="408">
      <formula>$AN19=""</formula>
    </cfRule>
    <cfRule type="expression" dxfId="41" priority="409">
      <formula>COUNTIF(Fériés,$AJ1048560)&gt;0</formula>
    </cfRule>
    <cfRule type="expression" dxfId="40" priority="410">
      <formula>WEEKDAY($AJ14,2)&gt;5</formula>
    </cfRule>
    <cfRule type="expression" dxfId="39" priority="411">
      <formula>COUNTIF(Fériés,$AN1048558)&gt;0</formula>
    </cfRule>
    <cfRule type="expression" dxfId="38" priority="412">
      <formula>WEEKDAY($AN12,2)&gt;5</formula>
    </cfRule>
  </conditionalFormatting>
  <conditionalFormatting sqref="AL27:AL28">
    <cfRule type="expression" dxfId="37" priority="101">
      <formula>WEEKDAY($AN4,2)&gt;5</formula>
    </cfRule>
    <cfRule type="expression" dxfId="36" priority="100">
      <formula>COUNTIF(Fériés,$AN1048550)&gt;0</formula>
    </cfRule>
  </conditionalFormatting>
  <conditionalFormatting sqref="AN29:AO33 AN3:AP14 AN15:AO19 AN20:AP22 AN23:AO26 AN27:AP28">
    <cfRule type="expression" dxfId="35" priority="147">
      <formula>COUNTIF(Fériés,$AN1048549)&gt;0</formula>
    </cfRule>
  </conditionalFormatting>
  <conditionalFormatting sqref="AN31:AO33">
    <cfRule type="expression" dxfId="34" priority="146">
      <formula>$AN31=""</formula>
    </cfRule>
  </conditionalFormatting>
  <conditionalFormatting sqref="AN3:AP14 AN15:AO19 AN20:AP22 AN23:AO26 AN27:AP28 AN29:AO33">
    <cfRule type="expression" dxfId="33" priority="167">
      <formula>WEEKDAY($AN3,2)&gt;5</formula>
    </cfRule>
  </conditionalFormatting>
  <conditionalFormatting sqref="AP15:AP16">
    <cfRule type="expression" dxfId="32" priority="59">
      <formula>WEEKDAY($AB15,2)&gt;5</formula>
    </cfRule>
    <cfRule type="expression" dxfId="31" priority="58">
      <formula>COUNTIF(Fériés,$AB15)&gt;0</formula>
    </cfRule>
  </conditionalFormatting>
  <conditionalFormatting sqref="AP32">
    <cfRule type="expression" dxfId="30" priority="29">
      <formula>WEEKDAY($AF34,2)&gt;5</formula>
    </cfRule>
    <cfRule type="expression" dxfId="29" priority="32">
      <formula>COUNTIF(Fériés,$X32)&gt;0</formula>
    </cfRule>
    <cfRule type="expression" dxfId="28" priority="31">
      <formula>WEEKDAY($P30,2)&gt;5</formula>
    </cfRule>
    <cfRule type="expression" dxfId="27" priority="30">
      <formula>COUNTIF(Fériés,$P30)&gt;0</formula>
    </cfRule>
    <cfRule type="expression" dxfId="26" priority="28">
      <formula>COUNTIF(Fériés,$AF34)&gt;0</formula>
    </cfRule>
    <cfRule type="expression" dxfId="25" priority="33">
      <formula>WEEKDAY($X32,2)&gt;5</formula>
    </cfRule>
  </conditionalFormatting>
  <conditionalFormatting sqref="AR3:AT11 AR12:AS16 AR17:AT18 AR19:AS23 AR24:AT25 AR26:AS30 AR31:AT33">
    <cfRule type="expression" dxfId="24" priority="166">
      <formula>WEEKDAY($AR3,2)&gt;5</formula>
    </cfRule>
  </conditionalFormatting>
  <conditionalFormatting sqref="AR31:AT33 AR3:AT11 AR12:AS16 AR17:AT18 AR19:AS23 AR24:AT25 AR26:AS30">
    <cfRule type="expression" dxfId="23" priority="145">
      <formula>COUNTIF(Fériés,$AR3)&gt;0</formula>
    </cfRule>
  </conditionalFormatting>
  <conditionalFormatting sqref="AR31:AT33">
    <cfRule type="expression" dxfId="22" priority="144">
      <formula>$AR31=""</formula>
    </cfRule>
  </conditionalFormatting>
  <conditionalFormatting sqref="AT12:AT15">
    <cfRule type="expression" dxfId="21" priority="65">
      <formula>WEEKDAY($L12,2)&gt;5</formula>
    </cfRule>
    <cfRule type="expression" dxfId="20" priority="64">
      <formula>COUNTIF(Fériés,$L12)&gt;0</formula>
    </cfRule>
  </conditionalFormatting>
  <conditionalFormatting sqref="AT16">
    <cfRule type="expression" dxfId="19" priority="62">
      <formula>COUNTIF(Fériés,$AR16)&gt;0</formula>
    </cfRule>
    <cfRule type="expression" dxfId="18" priority="63">
      <formula>WEEKDAY($AR16,2)&gt;5</formula>
    </cfRule>
  </conditionalFormatting>
  <conditionalFormatting sqref="AT19:AT22">
    <cfRule type="expression" dxfId="17" priority="67">
      <formula>WEEKDAY($L19,2)&gt;5</formula>
    </cfRule>
    <cfRule type="expression" dxfId="16" priority="66">
      <formula>COUNTIF(Fériés,$L19)&gt;0</formula>
    </cfRule>
  </conditionalFormatting>
  <conditionalFormatting sqref="AT23">
    <cfRule type="expression" dxfId="15" priority="60">
      <formula>COUNTIF(Fériés,$AR23)&gt;0</formula>
    </cfRule>
    <cfRule type="expression" dxfId="14" priority="61">
      <formula>WEEKDAY($AR23,2)&gt;5</formula>
    </cfRule>
  </conditionalFormatting>
  <conditionalFormatting sqref="AT26:AT28 J29">
    <cfRule type="expression" dxfId="13" priority="127">
      <formula>WEEKDAY($L26,2)&gt;5</formula>
    </cfRule>
    <cfRule type="expression" dxfId="12" priority="126">
      <formula>COUNTIF(Fériés,$L26)&gt;0</formula>
    </cfRule>
  </conditionalFormatting>
  <conditionalFormatting sqref="AT29:AT30">
    <cfRule type="expression" dxfId="11" priority="68">
      <formula>COUNTIF(Fériés,$AR29)&gt;0</formula>
    </cfRule>
    <cfRule type="expression" dxfId="10" priority="69">
      <formula>WEEKDAY($AR29,2)&gt;5</formula>
    </cfRule>
  </conditionalFormatting>
  <conditionalFormatting sqref="AV3:AW4 AV5:AX33">
    <cfRule type="expression" dxfId="9" priority="165">
      <formula>WEEKDAY($AV3,2)&gt;5</formula>
    </cfRule>
  </conditionalFormatting>
  <conditionalFormatting sqref="AV5:AX33 AV3:AW4">
    <cfRule type="expression" dxfId="8" priority="143">
      <formula>COUNTIF(Fériés,$AV3)&gt;0</formula>
    </cfRule>
  </conditionalFormatting>
  <conditionalFormatting sqref="AV31:AX33">
    <cfRule type="expression" dxfId="7" priority="142">
      <formula>$AV31=""</formula>
    </cfRule>
  </conditionalFormatting>
  <conditionalFormatting sqref="AX3">
    <cfRule type="expression" dxfId="6" priority="415">
      <formula>COUNTIF(Fériés,$L29)&gt;0</formula>
    </cfRule>
    <cfRule type="expression" dxfId="5" priority="416">
      <formula>WEEKDAY($L29,2)&gt;5</formula>
    </cfRule>
  </conditionalFormatting>
  <conditionalFormatting sqref="AX4">
    <cfRule type="expression" dxfId="4" priority="81">
      <formula>WEEKDAY($AJ10,2)&gt;5</formula>
    </cfRule>
    <cfRule type="expression" dxfId="3" priority="80">
      <formula>COUNTIF(Fériés,$AJ1048556)&gt;0</formula>
    </cfRule>
  </conditionalFormatting>
  <conditionalFormatting sqref="AZ3:BB33">
    <cfRule type="expression" dxfId="2" priority="141">
      <formula>COUNTIF(Fériés,$AZ3)&gt;0</formula>
    </cfRule>
    <cfRule type="expression" dxfId="1" priority="164">
      <formula>WEEKDAY($AZ3,2)&gt;5</formula>
    </cfRule>
  </conditionalFormatting>
  <conditionalFormatting sqref="AZ31:BB33">
    <cfRule type="expression" dxfId="0" priority="140">
      <formula>$AZ31=""</formula>
    </cfRule>
  </conditionalFormatting>
  <dataValidations count="1">
    <dataValidation type="list" allowBlank="1" showInputMessage="1" showErrorMessage="1" sqref="C2:F2" xr:uid="{44BEE6F0-98DE-4E8E-8A0C-39C1B2E4F64C}">
      <formula1>Tblmois</formula1>
    </dataValidation>
  </dataValidations>
  <printOptions horizontalCentered="1" verticalCentered="1"/>
  <pageMargins left="3.937007874015748E-2" right="3.937007874015748E-2" top="0.74803149606299213" bottom="0.74803149606299213" header="0.11811023622047245" footer="0.31496062992125984"/>
  <pageSetup paperSize="9" scale="63" orientation="landscape" r:id="rId1"/>
  <headerFooter>
    <oddFooter>&amp;Rédité le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autoPict="0">
                <anchor moveWithCells="1" sizeWithCells="1">
                  <from>
                    <xdr:col>1</xdr:col>
                    <xdr:colOff>99060</xdr:colOff>
                    <xdr:row>0</xdr:row>
                    <xdr:rowOff>38100</xdr:rowOff>
                  </from>
                  <to>
                    <xdr:col>1</xdr:col>
                    <xdr:colOff>434340</xdr:colOff>
                    <xdr:row>0</xdr:row>
                    <xdr:rowOff>434340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Calendrier</vt:lpstr>
      <vt:lpstr>An</vt:lpstr>
      <vt:lpstr>Calendrier!colvac</vt:lpstr>
      <vt:lpstr>Calendrier!Zone_d_impression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Leakim</dc:creator>
  <cp:lastModifiedBy>Gabrielle Stoz</cp:lastModifiedBy>
  <cp:lastPrinted>2019-07-06T17:26:06Z</cp:lastPrinted>
  <dcterms:created xsi:type="dcterms:W3CDTF">2012-06-21T15:41:37Z</dcterms:created>
  <dcterms:modified xsi:type="dcterms:W3CDTF">2023-09-17T13:59:32Z</dcterms:modified>
</cp:coreProperties>
</file>